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Informatica\Desktop\respaldo ars\escritorio\Pag Web\documentos\Cuenta Publica\CUENTA PUBLICA 2019\excel's\"/>
    </mc:Choice>
  </mc:AlternateContent>
  <xr:revisionPtr revIDLastSave="0" documentId="13_ncr:1_{2E0F4C63-C07F-49A6-AAD3-E979786F3DB9}" xr6:coauthVersionLast="36" xr6:coauthVersionMax="36" xr10:uidLastSave="{00000000-0000-0000-0000-000000000000}"/>
  <bookViews>
    <workbookView xWindow="0" yWindow="0" windowWidth="20496" windowHeight="7752" activeTab="8" xr2:uid="{00000000-000D-0000-FFFF-FFFF00000000}"/>
  </bookViews>
  <sheets>
    <sheet name="CProg (1)" sheetId="1" r:id="rId1"/>
    <sheet name="Eje G.P." sheetId="2" r:id="rId2"/>
    <sheet name="E.L." sheetId="3" r:id="rId3"/>
    <sheet name="E.1.L.E." sheetId="4" r:id="rId4"/>
    <sheet name="E.2.L.E." sheetId="5" r:id="rId5"/>
    <sheet name="E.3.L.E." sheetId="6" r:id="rId6"/>
    <sheet name="E.4.L.E." sheetId="7" r:id="rId7"/>
    <sheet name="Indicadores 2019" sheetId="8" r:id="rId8"/>
    <sheet name="Indicadores 2019 (1)" sheetId="9" r:id="rId9"/>
  </sheets>
  <externalReferences>
    <externalReference r:id="rId10"/>
  </externalReferences>
  <definedNames>
    <definedName name="_xlnm.Print_Area" localSheetId="0">'CProg (1)'!$A$1:$K$41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7" l="1"/>
  <c r="J40" i="7"/>
  <c r="I40" i="7"/>
  <c r="H40" i="7"/>
  <c r="G40" i="7"/>
  <c r="F40" i="7"/>
  <c r="K23" i="7"/>
  <c r="J23" i="7"/>
  <c r="I23" i="7"/>
  <c r="H23" i="7"/>
  <c r="G23" i="7"/>
  <c r="F23" i="7"/>
  <c r="K21" i="7"/>
  <c r="J21" i="7"/>
  <c r="I21" i="7"/>
  <c r="H21" i="7"/>
  <c r="G21" i="7"/>
  <c r="F21" i="7"/>
  <c r="K17" i="7"/>
  <c r="J17" i="7"/>
  <c r="I17" i="7"/>
  <c r="H17" i="7"/>
  <c r="G17" i="7"/>
  <c r="F17" i="7"/>
  <c r="K15" i="7"/>
  <c r="J15" i="7"/>
  <c r="I15" i="7"/>
  <c r="H15" i="7"/>
  <c r="G15" i="7"/>
  <c r="F15" i="7"/>
  <c r="K13" i="7"/>
  <c r="J13" i="7"/>
  <c r="I13" i="7"/>
  <c r="H13" i="7"/>
  <c r="G13" i="7"/>
  <c r="F13" i="7"/>
  <c r="K11" i="7"/>
  <c r="J11" i="7"/>
  <c r="J9" i="7" s="1"/>
  <c r="J39" i="7" s="1"/>
  <c r="I11" i="7"/>
  <c r="H11" i="7"/>
  <c r="G11" i="7"/>
  <c r="F11" i="7"/>
  <c r="F9" i="7" s="1"/>
  <c r="F39" i="7" s="1"/>
  <c r="K9" i="7"/>
  <c r="K39" i="7" s="1"/>
  <c r="I9" i="7"/>
  <c r="I39" i="7" s="1"/>
  <c r="H9" i="7"/>
  <c r="H39" i="7" s="1"/>
  <c r="G9" i="7"/>
  <c r="G39" i="7" s="1"/>
  <c r="K41" i="6"/>
  <c r="J41" i="6"/>
  <c r="I41" i="6"/>
  <c r="H41" i="6"/>
  <c r="G41" i="6"/>
  <c r="F41" i="6"/>
  <c r="K38" i="6"/>
  <c r="J38" i="6"/>
  <c r="I38" i="6"/>
  <c r="H38" i="6"/>
  <c r="G38" i="6"/>
  <c r="F38" i="6"/>
  <c r="K36" i="6"/>
  <c r="J36" i="6"/>
  <c r="I36" i="6"/>
  <c r="H36" i="6"/>
  <c r="G36" i="6"/>
  <c r="F36" i="6"/>
  <c r="K31" i="6"/>
  <c r="J31" i="6"/>
  <c r="I31" i="6"/>
  <c r="H31" i="6"/>
  <c r="G31" i="6"/>
  <c r="F31" i="6"/>
  <c r="K26" i="6"/>
  <c r="J26" i="6"/>
  <c r="I26" i="6"/>
  <c r="H26" i="6"/>
  <c r="G26" i="6"/>
  <c r="F26" i="6"/>
  <c r="K24" i="6"/>
  <c r="J24" i="6"/>
  <c r="I24" i="6"/>
  <c r="H24" i="6"/>
  <c r="G24" i="6"/>
  <c r="F24" i="6"/>
  <c r="K22" i="6"/>
  <c r="J22" i="6"/>
  <c r="I22" i="6"/>
  <c r="H22" i="6"/>
  <c r="G22" i="6"/>
  <c r="F22" i="6"/>
  <c r="K20" i="6"/>
  <c r="J20" i="6"/>
  <c r="I20" i="6"/>
  <c r="H20" i="6"/>
  <c r="G20" i="6"/>
  <c r="F20" i="6"/>
  <c r="K17" i="6"/>
  <c r="J17" i="6"/>
  <c r="I17" i="6"/>
  <c r="H17" i="6"/>
  <c r="G17" i="6"/>
  <c r="F17" i="6"/>
  <c r="K10" i="6"/>
  <c r="J10" i="6"/>
  <c r="I10" i="6"/>
  <c r="H10" i="6"/>
  <c r="H9" i="6" s="1"/>
  <c r="H43" i="6" s="1"/>
  <c r="G10" i="6"/>
  <c r="F10" i="6"/>
  <c r="K9" i="6"/>
  <c r="K43" i="6" s="1"/>
  <c r="J9" i="6"/>
  <c r="J43" i="6" s="1"/>
  <c r="I9" i="6"/>
  <c r="I43" i="6" s="1"/>
  <c r="G9" i="6"/>
  <c r="G43" i="6" s="1"/>
  <c r="F9" i="6"/>
  <c r="F43" i="6" s="1"/>
  <c r="H41" i="5"/>
  <c r="K41" i="5" s="1"/>
  <c r="H40" i="5"/>
  <c r="K40" i="5" s="1"/>
  <c r="H39" i="5"/>
  <c r="H38" i="5" s="1"/>
  <c r="H9" i="5" s="1"/>
  <c r="H42" i="5" s="1"/>
  <c r="J38" i="5"/>
  <c r="I38" i="5"/>
  <c r="G38" i="5"/>
  <c r="F38" i="5"/>
  <c r="K35" i="5"/>
  <c r="J35" i="5"/>
  <c r="I35" i="5"/>
  <c r="H35" i="5"/>
  <c r="G35" i="5"/>
  <c r="F35" i="5"/>
  <c r="K33" i="5"/>
  <c r="J33" i="5"/>
  <c r="I33" i="5"/>
  <c r="H33" i="5"/>
  <c r="G33" i="5"/>
  <c r="F33" i="5"/>
  <c r="K31" i="5"/>
  <c r="J31" i="5"/>
  <c r="I31" i="5"/>
  <c r="H31" i="5"/>
  <c r="G31" i="5"/>
  <c r="F31" i="5"/>
  <c r="K29" i="5"/>
  <c r="J29" i="5"/>
  <c r="I29" i="5"/>
  <c r="H29" i="5"/>
  <c r="G29" i="5"/>
  <c r="F29" i="5"/>
  <c r="K26" i="5"/>
  <c r="J26" i="5"/>
  <c r="I26" i="5"/>
  <c r="H26" i="5"/>
  <c r="G26" i="5"/>
  <c r="F26" i="5"/>
  <c r="K22" i="5"/>
  <c r="J22" i="5"/>
  <c r="I22" i="5"/>
  <c r="H22" i="5"/>
  <c r="G22" i="5"/>
  <c r="F22" i="5"/>
  <c r="K18" i="5"/>
  <c r="J18" i="5"/>
  <c r="I18" i="5"/>
  <c r="H18" i="5"/>
  <c r="G18" i="5"/>
  <c r="F18" i="5"/>
  <c r="K14" i="5"/>
  <c r="J14" i="5"/>
  <c r="I14" i="5"/>
  <c r="H14" i="5"/>
  <c r="G14" i="5"/>
  <c r="F14" i="5"/>
  <c r="K11" i="5"/>
  <c r="J11" i="5"/>
  <c r="J9" i="5" s="1"/>
  <c r="J42" i="5" s="1"/>
  <c r="I11" i="5"/>
  <c r="H11" i="5"/>
  <c r="G11" i="5"/>
  <c r="F11" i="5"/>
  <c r="F9" i="5" s="1"/>
  <c r="F42" i="5" s="1"/>
  <c r="I9" i="5"/>
  <c r="I42" i="5" s="1"/>
  <c r="G9" i="5"/>
  <c r="G42" i="5" s="1"/>
  <c r="K30" i="4"/>
  <c r="J30" i="4"/>
  <c r="I30" i="4"/>
  <c r="H30" i="4"/>
  <c r="G30" i="4"/>
  <c r="F30" i="4"/>
  <c r="K27" i="4"/>
  <c r="J27" i="4"/>
  <c r="I27" i="4"/>
  <c r="H27" i="4"/>
  <c r="G27" i="4"/>
  <c r="F27" i="4"/>
  <c r="K24" i="4"/>
  <c r="J24" i="4"/>
  <c r="I24" i="4"/>
  <c r="H24" i="4"/>
  <c r="G24" i="4"/>
  <c r="F24" i="4"/>
  <c r="K22" i="4"/>
  <c r="J22" i="4"/>
  <c r="I22" i="4"/>
  <c r="H22" i="4"/>
  <c r="G22" i="4"/>
  <c r="F22" i="4"/>
  <c r="K20" i="4"/>
  <c r="J20" i="4"/>
  <c r="I20" i="4"/>
  <c r="H20" i="4"/>
  <c r="G20" i="4"/>
  <c r="F20" i="4"/>
  <c r="K15" i="4"/>
  <c r="J15" i="4"/>
  <c r="I15" i="4"/>
  <c r="H15" i="4"/>
  <c r="G15" i="4"/>
  <c r="F15" i="4"/>
  <c r="K11" i="4"/>
  <c r="J11" i="4"/>
  <c r="I11" i="4"/>
  <c r="H11" i="4"/>
  <c r="G11" i="4"/>
  <c r="F11" i="4"/>
  <c r="K9" i="4"/>
  <c r="K40" i="4" s="1"/>
  <c r="J9" i="4"/>
  <c r="J40" i="4" s="1"/>
  <c r="I9" i="4"/>
  <c r="I40" i="4" s="1"/>
  <c r="H9" i="4"/>
  <c r="H40" i="4" s="1"/>
  <c r="G9" i="4"/>
  <c r="G40" i="4" s="1"/>
  <c r="F9" i="4"/>
  <c r="F40" i="4" s="1"/>
  <c r="J45" i="3"/>
  <c r="I45" i="3"/>
  <c r="H45" i="3"/>
  <c r="G45" i="3"/>
  <c r="F45" i="3"/>
  <c r="E45" i="3"/>
  <c r="J44" i="3"/>
  <c r="I44" i="3"/>
  <c r="H44" i="3"/>
  <c r="G44" i="3"/>
  <c r="F44" i="3"/>
  <c r="E44" i="3"/>
  <c r="J43" i="3"/>
  <c r="I43" i="3"/>
  <c r="H43" i="3"/>
  <c r="G43" i="3"/>
  <c r="F43" i="3"/>
  <c r="E43" i="3"/>
  <c r="J42" i="3"/>
  <c r="I42" i="3"/>
  <c r="H42" i="3"/>
  <c r="G42" i="3"/>
  <c r="F42" i="3"/>
  <c r="E42" i="3"/>
  <c r="J41" i="3"/>
  <c r="I41" i="3"/>
  <c r="H41" i="3"/>
  <c r="G41" i="3"/>
  <c r="F41" i="3"/>
  <c r="E41" i="3"/>
  <c r="J40" i="3"/>
  <c r="I40" i="3"/>
  <c r="H40" i="3"/>
  <c r="G40" i="3"/>
  <c r="G39" i="3" s="1"/>
  <c r="F40" i="3"/>
  <c r="E40" i="3"/>
  <c r="J39" i="3"/>
  <c r="I39" i="3"/>
  <c r="H39" i="3"/>
  <c r="F39" i="3"/>
  <c r="E39" i="3"/>
  <c r="J38" i="3"/>
  <c r="I38" i="3"/>
  <c r="H38" i="3"/>
  <c r="G38" i="3"/>
  <c r="F38" i="3"/>
  <c r="E38" i="3"/>
  <c r="J37" i="3"/>
  <c r="I37" i="3"/>
  <c r="H37" i="3"/>
  <c r="G37" i="3"/>
  <c r="F37" i="3"/>
  <c r="E37" i="3"/>
  <c r="J36" i="3"/>
  <c r="I36" i="3"/>
  <c r="H36" i="3"/>
  <c r="G36" i="3"/>
  <c r="F36" i="3"/>
  <c r="E36" i="3"/>
  <c r="J35" i="3"/>
  <c r="I35" i="3"/>
  <c r="H35" i="3"/>
  <c r="G35" i="3"/>
  <c r="F35" i="3"/>
  <c r="E35" i="3"/>
  <c r="J34" i="3"/>
  <c r="I34" i="3"/>
  <c r="H34" i="3"/>
  <c r="G34" i="3"/>
  <c r="F34" i="3"/>
  <c r="E34" i="3"/>
  <c r="J33" i="3"/>
  <c r="I33" i="3"/>
  <c r="H33" i="3"/>
  <c r="G33" i="3"/>
  <c r="F33" i="3"/>
  <c r="E33" i="3"/>
  <c r="J32" i="3"/>
  <c r="I32" i="3"/>
  <c r="H32" i="3"/>
  <c r="G32" i="3"/>
  <c r="F32" i="3"/>
  <c r="E32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I28" i="3" s="1"/>
  <c r="H29" i="3"/>
  <c r="G29" i="3"/>
  <c r="F29" i="3"/>
  <c r="E29" i="3"/>
  <c r="E28" i="3" s="1"/>
  <c r="J28" i="3"/>
  <c r="H28" i="3"/>
  <c r="G28" i="3"/>
  <c r="F28" i="3"/>
  <c r="J27" i="3"/>
  <c r="I27" i="3"/>
  <c r="H27" i="3"/>
  <c r="G27" i="3"/>
  <c r="F27" i="3"/>
  <c r="E27" i="3"/>
  <c r="J26" i="3"/>
  <c r="I26" i="3"/>
  <c r="H26" i="3"/>
  <c r="G26" i="3"/>
  <c r="F26" i="3"/>
  <c r="E26" i="3"/>
  <c r="J25" i="3"/>
  <c r="I25" i="3"/>
  <c r="H25" i="3"/>
  <c r="G25" i="3"/>
  <c r="F25" i="3"/>
  <c r="E25" i="3"/>
  <c r="J24" i="3"/>
  <c r="I24" i="3"/>
  <c r="H24" i="3"/>
  <c r="G24" i="3"/>
  <c r="F24" i="3"/>
  <c r="E24" i="3"/>
  <c r="J23" i="3"/>
  <c r="I23" i="3"/>
  <c r="H23" i="3"/>
  <c r="G23" i="3"/>
  <c r="F23" i="3"/>
  <c r="E23" i="3"/>
  <c r="J22" i="3"/>
  <c r="I22" i="3"/>
  <c r="H22" i="3"/>
  <c r="G22" i="3"/>
  <c r="F22" i="3"/>
  <c r="E22" i="3"/>
  <c r="J21" i="3"/>
  <c r="I21" i="3"/>
  <c r="H21" i="3"/>
  <c r="G21" i="3"/>
  <c r="F21" i="3"/>
  <c r="E21" i="3"/>
  <c r="J20" i="3"/>
  <c r="I20" i="3"/>
  <c r="H20" i="3"/>
  <c r="G20" i="3"/>
  <c r="F20" i="3"/>
  <c r="E20" i="3"/>
  <c r="J19" i="3"/>
  <c r="I19" i="3"/>
  <c r="H19" i="3"/>
  <c r="G19" i="3"/>
  <c r="F19" i="3"/>
  <c r="E19" i="3"/>
  <c r="J18" i="3"/>
  <c r="I18" i="3"/>
  <c r="H18" i="3"/>
  <c r="G18" i="3"/>
  <c r="G17" i="3" s="1"/>
  <c r="F18" i="3"/>
  <c r="E18" i="3"/>
  <c r="J17" i="3"/>
  <c r="I17" i="3"/>
  <c r="H17" i="3"/>
  <c r="F17" i="3"/>
  <c r="E17" i="3"/>
  <c r="J16" i="3"/>
  <c r="I16" i="3"/>
  <c r="H16" i="3"/>
  <c r="G16" i="3"/>
  <c r="F16" i="3"/>
  <c r="E16" i="3"/>
  <c r="J15" i="3"/>
  <c r="I15" i="3"/>
  <c r="H15" i="3"/>
  <c r="G15" i="3"/>
  <c r="F15" i="3"/>
  <c r="E15" i="3"/>
  <c r="J14" i="3"/>
  <c r="I14" i="3"/>
  <c r="H14" i="3"/>
  <c r="G14" i="3"/>
  <c r="F14" i="3"/>
  <c r="E14" i="3"/>
  <c r="J13" i="3"/>
  <c r="I13" i="3"/>
  <c r="H13" i="3"/>
  <c r="G13" i="3"/>
  <c r="F13" i="3"/>
  <c r="E13" i="3"/>
  <c r="J12" i="3"/>
  <c r="I12" i="3"/>
  <c r="H12" i="3"/>
  <c r="G12" i="3"/>
  <c r="F12" i="3"/>
  <c r="E12" i="3"/>
  <c r="J11" i="3"/>
  <c r="I11" i="3"/>
  <c r="H11" i="3"/>
  <c r="G11" i="3"/>
  <c r="F11" i="3"/>
  <c r="E11" i="3"/>
  <c r="J10" i="3"/>
  <c r="I10" i="3"/>
  <c r="H10" i="3"/>
  <c r="G10" i="3"/>
  <c r="G9" i="3" s="1"/>
  <c r="G46" i="3" s="1"/>
  <c r="F10" i="3"/>
  <c r="E10" i="3"/>
  <c r="J9" i="3"/>
  <c r="J46" i="3" s="1"/>
  <c r="I9" i="3"/>
  <c r="I46" i="3" s="1"/>
  <c r="H9" i="3"/>
  <c r="H46" i="3" s="1"/>
  <c r="F9" i="3"/>
  <c r="F46" i="3" s="1"/>
  <c r="E9" i="3"/>
  <c r="E46" i="3" s="1"/>
  <c r="J36" i="2"/>
  <c r="I36" i="2"/>
  <c r="H36" i="2"/>
  <c r="G36" i="2"/>
  <c r="F36" i="2"/>
  <c r="E36" i="2"/>
  <c r="J28" i="2"/>
  <c r="I28" i="2"/>
  <c r="H28" i="2"/>
  <c r="G28" i="2"/>
  <c r="F28" i="2"/>
  <c r="E28" i="2"/>
  <c r="J20" i="2"/>
  <c r="I20" i="2"/>
  <c r="H20" i="2"/>
  <c r="G20" i="2"/>
  <c r="F20" i="2"/>
  <c r="E20" i="2"/>
  <c r="J12" i="2"/>
  <c r="J41" i="2" s="1"/>
  <c r="I12" i="2"/>
  <c r="I41" i="2" s="1"/>
  <c r="H12" i="2"/>
  <c r="H41" i="2" s="1"/>
  <c r="G12" i="2"/>
  <c r="G41" i="2" s="1"/>
  <c r="F12" i="2"/>
  <c r="F41" i="2" s="1"/>
  <c r="E12" i="2"/>
  <c r="E41" i="2" s="1"/>
  <c r="K39" i="5" l="1"/>
  <c r="K38" i="5" s="1"/>
  <c r="K9" i="5" s="1"/>
  <c r="K42" i="5" s="1"/>
  <c r="G39" i="1" l="1"/>
  <c r="J39" i="1" s="1"/>
  <c r="G37" i="1"/>
  <c r="J37" i="1" s="1"/>
  <c r="G33" i="1"/>
  <c r="J33" i="1" s="1"/>
  <c r="G32" i="1"/>
  <c r="J32" i="1" s="1"/>
  <c r="G31" i="1"/>
  <c r="J31" i="1" s="1"/>
  <c r="G30" i="1"/>
  <c r="J30" i="1" s="1"/>
  <c r="G28" i="1"/>
  <c r="J28" i="1" s="1"/>
  <c r="G27" i="1"/>
  <c r="J27" i="1" s="1"/>
  <c r="G25" i="1"/>
  <c r="J25" i="1" s="1"/>
  <c r="G24" i="1"/>
  <c r="J24" i="1" s="1"/>
  <c r="G23" i="1"/>
  <c r="J23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2" i="1"/>
  <c r="J12" i="1" s="1"/>
  <c r="G11" i="1"/>
  <c r="J11" i="1" s="1"/>
  <c r="F22" i="1"/>
  <c r="E34" i="1" l="1"/>
  <c r="I34" i="1"/>
  <c r="H34" i="1"/>
  <c r="F34" i="1"/>
  <c r="I29" i="1"/>
  <c r="H29" i="1"/>
  <c r="F29" i="1"/>
  <c r="E29" i="1"/>
  <c r="I26" i="1"/>
  <c r="H26" i="1"/>
  <c r="F26" i="1"/>
  <c r="E26" i="1"/>
  <c r="I22" i="1"/>
  <c r="H22" i="1"/>
  <c r="H13" i="1"/>
  <c r="G13" i="1"/>
  <c r="J13" i="1" s="1"/>
  <c r="F13" i="1"/>
  <c r="E13" i="1"/>
  <c r="H10" i="1"/>
  <c r="G26" i="1" l="1"/>
  <c r="J26" i="1" s="1"/>
  <c r="G34" i="1"/>
  <c r="J34" i="1" s="1"/>
  <c r="G29" i="1"/>
  <c r="J29" i="1" s="1"/>
  <c r="J38" i="1"/>
  <c r="F10" i="1"/>
  <c r="F9" i="1" s="1"/>
  <c r="F40" i="1" s="1"/>
  <c r="I13" i="1"/>
  <c r="E22" i="1"/>
  <c r="G22" i="1" s="1"/>
  <c r="J22" i="1" s="1"/>
  <c r="E10" i="1"/>
  <c r="I10" i="1"/>
  <c r="H9" i="1"/>
  <c r="G10" i="1" l="1"/>
  <c r="J10" i="1" s="1"/>
  <c r="I9" i="1"/>
  <c r="I40" i="1" s="1"/>
  <c r="H40" i="1"/>
  <c r="E9" i="1"/>
  <c r="G9" i="1" s="1"/>
  <c r="J9" i="1" s="1"/>
  <c r="E40" i="1" l="1"/>
  <c r="G40" i="1" l="1"/>
  <c r="J40" i="1" s="1"/>
</calcChain>
</file>

<file path=xl/sharedStrings.xml><?xml version="1.0" encoding="utf-8"?>
<sst xmlns="http://schemas.openxmlformats.org/spreadsheetml/2006/main" count="380" uniqueCount="223">
  <si>
    <t>Poder Ejecutivo del Estado de Zacatecas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</si>
  <si>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</si>
  <si>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</si>
  <si>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</si>
  <si>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</si>
  <si>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</si>
  <si>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</si>
  <si>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</si>
  <si>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</si>
  <si>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</si>
  <si>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</si>
  <si>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</si>
  <si>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 Presupuestarios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</si>
  <si>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</si>
  <si>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</si>
  <si>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</si>
  <si>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</si>
  <si>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</si>
  <si>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</si>
  <si>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</si>
  <si>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</si>
  <si>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</si>
  <si>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</si>
  <si>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</si>
  <si>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</si>
  <si>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</si>
  <si>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</si>
  <si>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</si>
  <si>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</si>
  <si>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</si>
  <si>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</si>
  <si>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</si>
  <si>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</si>
  <si>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</si>
  <si>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</si>
  <si>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</si>
  <si>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</si>
  <si>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</si>
  <si>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</si>
  <si>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</si>
  <si>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Adeudos de ejercicios fiscales anteriores</t>
  </si>
  <si>
    <t>Costo financiero, deuda o apoyos a deudores y ahorradores de la banca</t>
  </si>
  <si>
    <t>Sin Clasificar</t>
  </si>
  <si>
    <t>Total del Gasto</t>
  </si>
  <si>
    <t xml:space="preserve">S </t>
  </si>
  <si>
    <t>U</t>
  </si>
  <si>
    <t>E</t>
  </si>
  <si>
    <t>B</t>
  </si>
  <si>
    <t xml:space="preserve">P </t>
  </si>
  <si>
    <t>F</t>
  </si>
  <si>
    <t>G</t>
  </si>
  <si>
    <t xml:space="preserve">A </t>
  </si>
  <si>
    <t>R</t>
  </si>
  <si>
    <t>K</t>
  </si>
  <si>
    <t>M</t>
  </si>
  <si>
    <t xml:space="preserve">O </t>
  </si>
  <si>
    <t>W</t>
  </si>
  <si>
    <t>L</t>
  </si>
  <si>
    <t>N</t>
  </si>
  <si>
    <t>J</t>
  </si>
  <si>
    <t>T</t>
  </si>
  <si>
    <t>Y</t>
  </si>
  <si>
    <t>Z</t>
  </si>
  <si>
    <t>I</t>
  </si>
  <si>
    <t>C</t>
  </si>
  <si>
    <t>Cuenta Pública 2019</t>
  </si>
  <si>
    <t>Del 1 de enero al 31 de diciembre de 2019</t>
  </si>
  <si>
    <t>Instituto de Cultura Física y Deporte del Estado de Zacatecas</t>
  </si>
  <si>
    <t>Programas y Proyectos de Inversión por Eje, Línea y Estrategia</t>
  </si>
  <si>
    <t>Gobierno Abierto y de Resultados</t>
  </si>
  <si>
    <t>Seguridad Humana</t>
  </si>
  <si>
    <t>Competitividad y Prosperidad</t>
  </si>
  <si>
    <t>Medio Ambiente y Desarrollo Territorial</t>
  </si>
  <si>
    <t>Democracia y participación ciudadana</t>
  </si>
  <si>
    <t>Gestión pública basada en resultados</t>
  </si>
  <si>
    <t>Gobernanza electrónica</t>
  </si>
  <si>
    <t>Transparencia y rendición de cuentas</t>
  </si>
  <si>
    <t>Combate a la corrupción</t>
  </si>
  <si>
    <t>Fortalecimiento Municipal</t>
  </si>
  <si>
    <t>Colaboración internacional</t>
  </si>
  <si>
    <t>Derechos Humanos</t>
  </si>
  <si>
    <t>Pobreza y desigualdad</t>
  </si>
  <si>
    <t>Salud y bienestar</t>
  </si>
  <si>
    <t>Seguridad Pública</t>
  </si>
  <si>
    <t>Acceso a la Justicia para Todos</t>
  </si>
  <si>
    <t>Igualdad sustantiva entre mujeres y hombres</t>
  </si>
  <si>
    <t>Oportunidades para las y los jóvenes</t>
  </si>
  <si>
    <t>Gobierno promotor de la inclusión de las personas con discapacidad</t>
  </si>
  <si>
    <t>Vinculación con las y los zacatecanos radicados en otras latitudes</t>
  </si>
  <si>
    <t>Cultura física y deporte</t>
  </si>
  <si>
    <t>Educación de Calidad</t>
  </si>
  <si>
    <t>Innovación, Ciencia y Tecnología</t>
  </si>
  <si>
    <t>Inversión Local, Nacional y Extranjera</t>
  </si>
  <si>
    <t>Empleo</t>
  </si>
  <si>
    <t>Infraestructura y equipamiento</t>
  </si>
  <si>
    <t>Productividad en el Sector Agropecuario</t>
  </si>
  <si>
    <t>Productividad en los sectores industrial y de servicios</t>
  </si>
  <si>
    <t>Minería Sostenible</t>
  </si>
  <si>
    <t>Turismo</t>
  </si>
  <si>
    <t xml:space="preserve"> Cultura y Economía Creativa</t>
  </si>
  <si>
    <t>Recursos Naturales</t>
  </si>
  <si>
    <t>Agua</t>
  </si>
  <si>
    <t>Riesgos, vulnerabilidad y prevención de desastres</t>
  </si>
  <si>
    <t>Desarrollo territorial y urbano</t>
  </si>
  <si>
    <t>Vivienda digna y sustentable</t>
  </si>
  <si>
    <t>Movilidad</t>
  </si>
  <si>
    <t>Fomentar la participación e involucramiento de la sociedad en los asuntos públicos</t>
  </si>
  <si>
    <t>Fortalecer la colaboración entre los poderes del Estado y órdenes de gobierno, a fin de garantizar la gobernanza democrática</t>
  </si>
  <si>
    <t>Fomentar la legalidad y certeza jurídica en la acción gubernamental</t>
  </si>
  <si>
    <t>Implementar la planeación estratégica del Gobierno del Estado para una gestión transparente basada en resultados y con perspectiva de género</t>
  </si>
  <si>
    <t>Ejercer finanzas públicas honestas,, eficientes y eficaces</t>
  </si>
  <si>
    <t>Optimizar el funcionamiento de la capacidad institucional de la Administración Pública Estatal</t>
  </si>
  <si>
    <t>Profesionalización, actualización y evaluación de los servidores públicos</t>
  </si>
  <si>
    <t>Implementar un modelo de Gobernanza Electrónica</t>
  </si>
  <si>
    <t>Fortalecer la capacidad institucional para garantizar el acceso a la información, la rendición de cuentas y la transparencia proactiva</t>
  </si>
  <si>
    <t>Implementar y consolidar el Sistema Estatal Anticorrupción</t>
  </si>
  <si>
    <t>Fortalecer a las instituciones para la prevención y el combate a la corrupción</t>
  </si>
  <si>
    <t xml:space="preserve">Fortalecer las capacidades institucionales de los municipios </t>
  </si>
  <si>
    <t>Impulsar la colaboración regional y territorial</t>
  </si>
  <si>
    <t>Fortalecer la colaboración con organismos internacionales promotores del desarrollo</t>
  </si>
  <si>
    <t>Total del Gasto Eje 1</t>
  </si>
  <si>
    <t>Institucionalizar el enfoque de derechos humanos</t>
  </si>
  <si>
    <t>Garantizar el goce y ejercicio de los derechos humanos de las niñas, niños, adolescentes, jóvenes, mujeres y adultos mayores</t>
  </si>
  <si>
    <t>Implementar programas de reducción de la pobreza en todas sus dimensiones</t>
  </si>
  <si>
    <t>Impulsar la inversión pública para ampliar la infraestructura social</t>
  </si>
  <si>
    <t>Implementar el Sistema Estatal de Evaluación de la Política Social</t>
  </si>
  <si>
    <t>Garantizar que las y los zacatecanos tengan acceso efectivo a los servicios de salud</t>
  </si>
  <si>
    <t>Mejorar la calidad, eficiencia y coordinación sectorial en la prestación de servicios de salud</t>
  </si>
  <si>
    <t>Promover la cultura de la prevención y detección oportuna de enfermedades</t>
  </si>
  <si>
    <t>Fortalecer la infraestructura y los mecanismos de actuación y colaboración de las funciones de seguridad pública</t>
  </si>
  <si>
    <t>Impulsar la prevención de la violencia y delincuencia en el Estado</t>
  </si>
  <si>
    <t>Promover la readaptación y reinserción social de individuos</t>
  </si>
  <si>
    <t>Consolidar el nuevo sistema de justicia penal</t>
  </si>
  <si>
    <t>Promover el acceso inclusivo a la justicia</t>
  </si>
  <si>
    <t>Institucionalizar la perspectiva de género en la administración pública estatal y municipal</t>
  </si>
  <si>
    <t>Fomentar el desarrollo integral de los jóvenes para insertarlos en todos los ámbitos productivo, social y cultural</t>
  </si>
  <si>
    <t>Impulsar la inclusión de hombres y mujeres con discapacidad al desarrollo cultural, académico, productivo y social en el Estado</t>
  </si>
  <si>
    <t>Impulsar la protección y ejercicio pleno de los derechos de los migrantes</t>
  </si>
  <si>
    <t>Fortalecer los programas y mecanismos de cooperación con la comunidad migrante para promover su reinserción económica y social</t>
  </si>
  <si>
    <t>Desarrollar el deporte de alto rendimiento</t>
  </si>
  <si>
    <t>Incrementar las actividades físicas y deportivas</t>
  </si>
  <si>
    <t>Incentivar el uso de la infraestructura deportiva como espacio de convivencia para contribuir a la cohesión social e integración familiar</t>
  </si>
  <si>
    <t>Total del Gasto Eje 2</t>
  </si>
  <si>
    <t>Implementar un nuevo modelo de enseñanza-aprendizaje para formar estudiantes responsables de su entorno, innovadores y dinámicos.</t>
  </si>
  <si>
    <t>Fortalecer la gestión administrativa de la educación</t>
  </si>
  <si>
    <t>Ampliar la infraestructura física educativa pertinente y de calidad para dignificar la vida escolar</t>
  </si>
  <si>
    <t>Incrementar la  inclusión, el acceso y la permanencia de la población el sistema educativo</t>
  </si>
  <si>
    <t>Incrementar la inclusión, el acceso y la permanencia de la población en el sistema educativo</t>
  </si>
  <si>
    <t>Disminuir el rezago educativo en la población de 15 años y más</t>
  </si>
  <si>
    <t>Impulsar el emprendimiento de empresas de innovación tecnológica en la entidad</t>
  </si>
  <si>
    <t>Promover la apropiación social y la divulgación de la ciencia, tecnología e innovación en la sociedad zacatecana</t>
  </si>
  <si>
    <t>Estimular la inversión nacional y extranjera</t>
  </si>
  <si>
    <t>Fomentar la formación de habilidades laborales óptimas entre la población económicamente activa</t>
  </si>
  <si>
    <t>Crear infraestructura tecnológica y productiva para el impulso industrial, comercial y de servicios</t>
  </si>
  <si>
    <t>Fortalecer y diversificar la agricultura sostenible</t>
  </si>
  <si>
    <t>Incrementar la productividad en la ganadería, silvicultura y pesca</t>
  </si>
  <si>
    <t>Impulsar alianzas estratégicas para promover la agroindustria</t>
  </si>
  <si>
    <t>Garantizar la sostenibilidad del recurso hídrico en el sector</t>
  </si>
  <si>
    <t>Fortalecer el acceso a los esquemas de financiamiento para MIPyMES</t>
  </si>
  <si>
    <t>Fomentar la industrialización de procesos que proporcionen valor agregado a productos locales</t>
  </si>
  <si>
    <t>Fomentar el emprendimiento mediante asesoría y mecanismos de financiamiento</t>
  </si>
  <si>
    <t>Promover el encadenamiento de las MIPYMES a los sectores estratégicos</t>
  </si>
  <si>
    <t>Promover la inversión del sector minero, privilegiando la que tenga una visión y manejo sustentable.</t>
  </si>
  <si>
    <t>Ampliar la oferta turística, la profesionalización y capacitación del sector</t>
  </si>
  <si>
    <t>Incrementar la inversión y aprovechar la infraestructura con potencial turístico en áreas potenciales del sector</t>
  </si>
  <si>
    <t>Proteger, preservar y difundir la cultura y el patrimonio cultural tanto material como inmaterial de la entidad</t>
  </si>
  <si>
    <t>Total del Gasto Eje 3</t>
  </si>
  <si>
    <t>Impulsar mecanismos para la protección y conservación de ecosistemas</t>
  </si>
  <si>
    <t>Fortalecer el abastecimiento de agua y el acceso a los servicios de agua potable</t>
  </si>
  <si>
    <t>Impulsar la prevención como mecanismo para mitigar y reducir oportunamente el impacto de los desastres a los que está expuesta la población</t>
  </si>
  <si>
    <t>Impulsar el desarrollo territorial equilibrado</t>
  </si>
  <si>
    <t>Impulsar la regularización de la tenencia de la tierra en predios urbanos y fraccionamientos rurales.</t>
  </si>
  <si>
    <t>Ampliar y complementar el equipamiento urbano para el desarrollo de ciudades sustentables y modernas</t>
  </si>
  <si>
    <t>Promover la construcción de vivienda ordenada y sustentable</t>
  </si>
  <si>
    <t>Modernizar y dar mantenimiento a la infraestructura vial en la entidad</t>
  </si>
  <si>
    <t>Total del Gasto Eje 4</t>
  </si>
  <si>
    <t>Total del Gasto Programable por Eje, Línea y Estrategia</t>
  </si>
  <si>
    <t>Cuenta Pública Ejercicio 2019</t>
  </si>
  <si>
    <t xml:space="preserve"> Matriz de Indicadores de Desempeño bajo la Metodología de Marco Lógico a Nivel Fin al 31  de diciembre 2019.</t>
  </si>
  <si>
    <t>No Proyecto</t>
  </si>
  <si>
    <t>Proyecto</t>
  </si>
  <si>
    <t>Objetivos</t>
  </si>
  <si>
    <t>Indicador</t>
  </si>
  <si>
    <t>Método de Calculo</t>
  </si>
  <si>
    <t>Tipo</t>
  </si>
  <si>
    <t>Dimensión</t>
  </si>
  <si>
    <t>Frecuencia</t>
  </si>
  <si>
    <t>Sentido</t>
  </si>
  <si>
    <t>Unidad de Medida</t>
  </si>
  <si>
    <t>Meta</t>
  </si>
  <si>
    <t>Supuesto</t>
  </si>
  <si>
    <t>Medio Verificación</t>
  </si>
  <si>
    <t>Resultado</t>
  </si>
  <si>
    <t>Fecha Captura</t>
  </si>
  <si>
    <t>Periodo Evaluado</t>
  </si>
  <si>
    <t xml:space="preserve"> Unidad Administrativa 1</t>
  </si>
  <si>
    <t>Fomento de la cultura física y el deporte en Zacatecas</t>
  </si>
  <si>
    <t xml:space="preserve">Elevar la cantidad de personas que practican sistemáticamente el deporte y la actividad física a partir de los programas que los promueven. </t>
  </si>
  <si>
    <t xml:space="preserve">Proporción de participantes en los programas de deporte social que practican sistemáticamente actividades físicas y deportivas </t>
  </si>
  <si>
    <t>Participantes en programas que practican sistemáticamente actividades físicas y deportivas / Participantes en los programas de deporte social</t>
  </si>
  <si>
    <t>Impacto</t>
  </si>
  <si>
    <t>Eficacia</t>
  </si>
  <si>
    <t>Semestral</t>
  </si>
  <si>
    <t>Incremento</t>
  </si>
  <si>
    <t>Proporción</t>
  </si>
  <si>
    <t xml:space="preserve"> Los apoyos se canalizan para sustentar actividades de los instructores y promotores de la actividad física y deporte social </t>
  </si>
  <si>
    <t xml:space="preserve"> Informe: Registros del Departamento de Deporte Social Área responsable: Dirección de Desarrollo del Deporte</t>
  </si>
  <si>
    <t>JUL-DIC</t>
  </si>
  <si>
    <t>Nota</t>
  </si>
  <si>
    <t>Fuente de la Información:   Coordinación de Planeación</t>
  </si>
  <si>
    <t>Programática/x</t>
  </si>
  <si>
    <t xml:space="preserve"> Matriz de Indicadores de Desempeño bajo la Metodología de Marco Lógico a Nivel Propósito al 31 de diciembre 2019.</t>
  </si>
  <si>
    <t>Unidad Administrativa 1</t>
  </si>
  <si>
    <t>La población del Estado incrementa su participación en los programas de activación física y deporte social</t>
  </si>
  <si>
    <t>Proporción de la población zacatecana que participa en los programas de cultura física y deporte</t>
  </si>
  <si>
    <t>Personas participantes por los programas de cultura física y deporte / Población zacatecana</t>
  </si>
  <si>
    <t>Trimestral</t>
  </si>
  <si>
    <t xml:space="preserve">Los apoyos se canalizan para sustentar actividades de los instructores y promotores de la actividad física y deporte social </t>
  </si>
  <si>
    <t xml:space="preserve"> Informe: Reportes del departamento de Deporte Social Área responsable: Dirección de Desarrollo del Deporte</t>
  </si>
  <si>
    <t>oct-dic</t>
  </si>
  <si>
    <t>El resultado del indicador se obtiene al final del ejercicio</t>
  </si>
  <si>
    <t>Fuente de la información: Coordinación  de Planeación</t>
  </si>
  <si>
    <t>Programatica/x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</si>
</sst>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.###\)"/>
    <numFmt numFmtId="165" formatCode="dd\-mm\-yy;@"/>
  </numFmts>
  <fonts count="23" x14ac:knownFonts="1"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00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60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680000"/>
        <bgColor indexed="64"/>
      </patternFill>
    </fill>
  </fills>
  <borders count="59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/>
      </top>
      <bottom/>
      <diagonal/>
    </border>
    <border>
      <left style="thin">
        <color theme="0" tint="-0.499984740745262"/>
      </left>
      <right style="thin">
        <color indexed="64"/>
      </right>
      <top style="medium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6600"/>
      </left>
      <right/>
      <top style="medium">
        <color rgb="FF336600"/>
      </top>
      <bottom/>
      <diagonal/>
    </border>
    <border>
      <left/>
      <right/>
      <top style="medium">
        <color rgb="FF336600"/>
      </top>
      <bottom/>
      <diagonal/>
    </border>
    <border>
      <left/>
      <right style="medium">
        <color rgb="FF336600"/>
      </right>
      <top style="medium">
        <color rgb="FF336600"/>
      </top>
      <bottom/>
      <diagonal/>
    </border>
    <border>
      <left style="medium">
        <color rgb="FF336600"/>
      </left>
      <right/>
      <top/>
      <bottom/>
      <diagonal/>
    </border>
    <border>
      <left/>
      <right style="medium">
        <color rgb="FF336600"/>
      </right>
      <top/>
      <bottom/>
      <diagonal/>
    </border>
    <border>
      <left style="medium">
        <color rgb="FF336600"/>
      </left>
      <right/>
      <top/>
      <bottom style="medium">
        <color rgb="FF336600"/>
      </bottom>
      <diagonal/>
    </border>
    <border>
      <left/>
      <right/>
      <top/>
      <bottom style="medium">
        <color rgb="FF336600"/>
      </bottom>
      <diagonal/>
    </border>
    <border>
      <left/>
      <right style="medium">
        <color rgb="FF336600"/>
      </right>
      <top/>
      <bottom style="medium">
        <color rgb="FF336600"/>
      </bottom>
      <diagonal/>
    </border>
    <border>
      <left style="medium">
        <color rgb="FF5D7430"/>
      </left>
      <right/>
      <top style="medium">
        <color rgb="FF5D7430"/>
      </top>
      <bottom/>
      <diagonal/>
    </border>
    <border>
      <left/>
      <right/>
      <top style="medium">
        <color rgb="FF5D7430"/>
      </top>
      <bottom/>
      <diagonal/>
    </border>
    <border>
      <left/>
      <right style="medium">
        <color rgb="FF5D7430"/>
      </right>
      <top style="medium">
        <color rgb="FF5D7430"/>
      </top>
      <bottom/>
      <diagonal/>
    </border>
    <border>
      <left style="medium">
        <color rgb="FF5D7430"/>
      </left>
      <right/>
      <top/>
      <bottom/>
      <diagonal/>
    </border>
    <border>
      <left/>
      <right style="medium">
        <color rgb="FF5D7430"/>
      </right>
      <top/>
      <bottom/>
      <diagonal/>
    </border>
    <border>
      <left style="medium">
        <color rgb="FF5D7430"/>
      </left>
      <right/>
      <top/>
      <bottom style="medium">
        <color rgb="FF5D7430"/>
      </bottom>
      <diagonal/>
    </border>
    <border>
      <left/>
      <right/>
      <top/>
      <bottom style="medium">
        <color rgb="FF5D7430"/>
      </bottom>
      <diagonal/>
    </border>
    <border>
      <left/>
      <right style="medium">
        <color rgb="FF5D7430"/>
      </right>
      <top/>
      <bottom style="medium">
        <color rgb="FF5D7430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1" tint="0.499984740745262"/>
      </left>
      <right/>
      <top style="medium">
        <color theme="0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indexed="64"/>
      </right>
      <top style="medium">
        <color rgb="FF5D743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5D7430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rgb="FF6C0000"/>
      </left>
      <right/>
      <top style="medium">
        <color rgb="FF6C0000"/>
      </top>
      <bottom style="medium">
        <color rgb="FF6C0000"/>
      </bottom>
      <diagonal/>
    </border>
    <border>
      <left/>
      <right/>
      <top style="medium">
        <color rgb="FF6C0000"/>
      </top>
      <bottom style="medium">
        <color rgb="FF6C0000"/>
      </bottom>
      <diagonal/>
    </border>
    <border>
      <left/>
      <right style="medium">
        <color rgb="FF6C0000"/>
      </right>
      <top style="medium">
        <color rgb="FF6C0000"/>
      </top>
      <bottom style="medium">
        <color rgb="FF6C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13" fillId="0" borderId="0"/>
  </cellStyleXfs>
  <cellXfs count="134">
    <xf numFmtId="0" fontId="0" fillId="0" borderId="0" xfId="0"/>
    <xf numFmtId="0" fontId="1" fillId="0" borderId="0" xfId="0" applyFont="1" applyFill="1"/>
    <xf numFmtId="0" fontId="0" fillId="2" borderId="0" xfId="0" applyFill="1"/>
    <xf numFmtId="0" fontId="2" fillId="3" borderId="3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3" fontId="3" fillId="2" borderId="9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justify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3" fontId="6" fillId="2" borderId="16" xfId="0" applyNumberFormat="1" applyFont="1" applyFill="1" applyBorder="1" applyAlignment="1">
      <alignment horizontal="right" vertical="center" wrapText="1"/>
    </xf>
    <xf numFmtId="0" fontId="7" fillId="0" borderId="0" xfId="0" applyFont="1"/>
    <xf numFmtId="4" fontId="7" fillId="0" borderId="0" xfId="0" applyNumberFormat="1" applyFont="1"/>
    <xf numFmtId="3" fontId="7" fillId="0" borderId="0" xfId="0" applyNumberFormat="1" applyFont="1"/>
    <xf numFmtId="0" fontId="4" fillId="0" borderId="0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3"/>
    </xf>
    <xf numFmtId="0" fontId="3" fillId="0" borderId="15" xfId="0" applyFont="1" applyFill="1" applyBorder="1" applyAlignment="1">
      <alignment horizontal="left" vertical="center" wrapText="1" indent="3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left" vertical="center" wrapText="1"/>
    </xf>
    <xf numFmtId="3" fontId="12" fillId="2" borderId="10" xfId="0" applyNumberFormat="1" applyFont="1" applyFill="1" applyBorder="1" applyAlignment="1">
      <alignment horizontal="right" vertical="center" wrapText="1"/>
    </xf>
    <xf numFmtId="3" fontId="12" fillId="2" borderId="12" xfId="0" applyNumberFormat="1" applyFont="1" applyFill="1" applyBorder="1" applyAlignment="1">
      <alignment horizontal="right" vertical="center" wrapText="1"/>
    </xf>
    <xf numFmtId="0" fontId="7" fillId="2" borderId="33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3" fontId="7" fillId="2" borderId="12" xfId="0" applyNumberFormat="1" applyFont="1" applyFill="1" applyBorder="1" applyAlignment="1">
      <alignment horizontal="right" vertical="center" wrapText="1"/>
    </xf>
    <xf numFmtId="0" fontId="12" fillId="2" borderId="13" xfId="0" applyFont="1" applyFill="1" applyBorder="1" applyAlignment="1">
      <alignment horizontal="justify" vertical="center" wrapText="1"/>
    </xf>
    <xf numFmtId="0" fontId="12" fillId="2" borderId="14" xfId="0" applyFont="1" applyFill="1" applyBorder="1" applyAlignment="1">
      <alignment horizontal="left" vertical="center" wrapText="1" indent="3"/>
    </xf>
    <xf numFmtId="0" fontId="12" fillId="2" borderId="15" xfId="0" applyFont="1" applyFill="1" applyBorder="1" applyAlignment="1">
      <alignment horizontal="left" vertical="center" wrapText="1" indent="3"/>
    </xf>
    <xf numFmtId="3" fontId="12" fillId="2" borderId="16" xfId="0" applyNumberFormat="1" applyFont="1" applyFill="1" applyBorder="1" applyAlignment="1">
      <alignment horizontal="right" vertical="center" wrapText="1"/>
    </xf>
    <xf numFmtId="0" fontId="12" fillId="2" borderId="34" xfId="0" applyFont="1" applyFill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left" vertical="center" wrapText="1"/>
    </xf>
    <xf numFmtId="3" fontId="12" fillId="2" borderId="8" xfId="0" applyNumberFormat="1" applyFont="1" applyFill="1" applyBorder="1" applyAlignment="1">
      <alignment horizontal="right" vertical="center" wrapText="1"/>
    </xf>
    <xf numFmtId="0" fontId="7" fillId="2" borderId="35" xfId="0" applyFont="1" applyFill="1" applyBorder="1" applyAlignment="1">
      <alignment horizontal="justify" vertical="center" wrapText="1"/>
    </xf>
    <xf numFmtId="0" fontId="2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justify" vertical="center" wrapText="1"/>
    </xf>
    <xf numFmtId="164" fontId="7" fillId="2" borderId="10" xfId="0" applyNumberFormat="1" applyFont="1" applyFill="1" applyBorder="1" applyAlignment="1">
      <alignment horizontal="right" vertical="center" wrapText="1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7" fillId="0" borderId="39" xfId="0" applyFont="1" applyBorder="1" applyAlignment="1">
      <alignment horizontal="right" vertical="center"/>
    </xf>
    <xf numFmtId="0" fontId="18" fillId="5" borderId="40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19" fillId="5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2" fontId="0" fillId="0" borderId="40" xfId="0" applyNumberFormat="1" applyBorder="1" applyAlignment="1">
      <alignment horizontal="center" vertical="center" wrapText="1"/>
    </xf>
    <xf numFmtId="165" fontId="0" fillId="0" borderId="40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4" xfId="0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/>
    <xf numFmtId="0" fontId="21" fillId="0" borderId="45" xfId="0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0" fillId="0" borderId="46" xfId="0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21" fillId="0" borderId="48" xfId="0" applyFont="1" applyFill="1" applyBorder="1" applyAlignment="1">
      <alignment horizontal="right" vertical="center" wrapText="1"/>
    </xf>
    <xf numFmtId="0" fontId="0" fillId="0" borderId="49" xfId="0" applyFill="1" applyBorder="1" applyAlignment="1">
      <alignment vertical="center"/>
    </xf>
    <xf numFmtId="0" fontId="0" fillId="0" borderId="49" xfId="0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0" xfId="0" applyAlignment="1"/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2" xfId="0" applyBorder="1" applyAlignment="1">
      <alignment horizontal="right" vertical="center" wrapText="1"/>
    </xf>
    <xf numFmtId="0" fontId="0" fillId="0" borderId="53" xfId="0" applyBorder="1" applyAlignment="1">
      <alignment horizontal="right" vertical="center" wrapText="1"/>
    </xf>
    <xf numFmtId="0" fontId="16" fillId="6" borderId="0" xfId="0" applyFont="1" applyFill="1" applyAlignment="1">
      <alignment horizontal="center" vertical="center"/>
    </xf>
    <xf numFmtId="14" fontId="0" fillId="0" borderId="40" xfId="0" applyNumberFormat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right" vertical="center" wrapText="1"/>
    </xf>
    <xf numFmtId="0" fontId="0" fillId="0" borderId="55" xfId="0" applyFill="1" applyBorder="1" applyAlignment="1">
      <alignment vertical="center"/>
    </xf>
    <xf numFmtId="0" fontId="0" fillId="0" borderId="55" xfId="0" applyBorder="1"/>
    <xf numFmtId="0" fontId="0" fillId="0" borderId="56" xfId="0" applyBorder="1"/>
    <xf numFmtId="0" fontId="21" fillId="0" borderId="57" xfId="0" applyFont="1" applyFill="1" applyBorder="1" applyAlignment="1">
      <alignment horizontal="right" vertical="center" wrapText="1"/>
    </xf>
    <xf numFmtId="0" fontId="0" fillId="0" borderId="39" xfId="0" applyFill="1" applyBorder="1" applyAlignment="1">
      <alignment vertical="center"/>
    </xf>
    <xf numFmtId="0" fontId="0" fillId="0" borderId="39" xfId="0" applyBorder="1"/>
    <xf numFmtId="0" fontId="0" fillId="0" borderId="58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0" fillId="0" borderId="0" xfId="0" applyFont="1" applyBorder="1" applyAlignment="1">
      <alignment vertical="center" wrapText="1"/>
    </xf>
  </cellXfs>
  <cellStyles count="2">
    <cellStyle name="Normal" xfId="0" builtinId="0"/>
    <cellStyle name="Normal 2" xfId="1" xr:uid="{42B22708-A6FC-4AF4-872D-474829C0B16B}"/>
  </cellStyles>
  <dxfs count="0"/>
  <tableStyles count="0" defaultTableStyle="TableStyleMedium2" defaultPivotStyle="PivotStyleLight16"/>
  <colors>
    <mruColors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38099</xdr:rowOff>
    </xdr:from>
    <xdr:to>
      <xdr:col>3</xdr:col>
      <xdr:colOff>2601278</xdr:colOff>
      <xdr:row>3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38099"/>
          <a:ext cx="2944178" cy="1009651"/>
        </a:xfrm>
        <a:prstGeom prst="rect">
          <a:avLst/>
        </a:prstGeom>
      </xdr:spPr>
    </xdr:pic>
    <xdr:clientData/>
  </xdr:twoCellAnchor>
  <xdr:twoCellAnchor>
    <xdr:from>
      <xdr:col>7</xdr:col>
      <xdr:colOff>247650</xdr:colOff>
      <xdr:row>0</xdr:row>
      <xdr:rowOff>104775</xdr:rowOff>
    </xdr:from>
    <xdr:to>
      <xdr:col>9</xdr:col>
      <xdr:colOff>495300</xdr:colOff>
      <xdr:row>3</xdr:row>
      <xdr:rowOff>257175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8410575" y="104775"/>
          <a:ext cx="2476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3</xdr:col>
      <xdr:colOff>1704975</xdr:colOff>
      <xdr:row>4</xdr:row>
      <xdr:rowOff>144780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85D95F-42C4-4F22-94B5-222757A0B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030" y="38100"/>
          <a:ext cx="2112645" cy="838200"/>
        </a:xfrm>
        <a:prstGeom prst="rect">
          <a:avLst/>
        </a:prstGeom>
      </xdr:spPr>
    </xdr:pic>
    <xdr:clientData/>
  </xdr:twoCellAnchor>
  <xdr:twoCellAnchor>
    <xdr:from>
      <xdr:col>6</xdr:col>
      <xdr:colOff>1114424</xdr:colOff>
      <xdr:row>0</xdr:row>
      <xdr:rowOff>85726</xdr:rowOff>
    </xdr:from>
    <xdr:to>
      <xdr:col>9</xdr:col>
      <xdr:colOff>219074</xdr:colOff>
      <xdr:row>3</xdr:row>
      <xdr:rowOff>219076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A944BDFD-BD1B-4D67-834D-8AEA96DA7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8345804" y="85726"/>
          <a:ext cx="25336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66675</xdr:rowOff>
    </xdr:from>
    <xdr:to>
      <xdr:col>3</xdr:col>
      <xdr:colOff>1809750</xdr:colOff>
      <xdr:row>4</xdr:row>
      <xdr:rowOff>154305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C5BE22-0570-43E5-BCAC-DD1D4584D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805" y="66675"/>
          <a:ext cx="2112645" cy="819150"/>
        </a:xfrm>
        <a:prstGeom prst="rect">
          <a:avLst/>
        </a:prstGeom>
      </xdr:spPr>
    </xdr:pic>
    <xdr:clientData/>
  </xdr:twoCellAnchor>
  <xdr:twoCellAnchor>
    <xdr:from>
      <xdr:col>7</xdr:col>
      <xdr:colOff>9524</xdr:colOff>
      <xdr:row>0</xdr:row>
      <xdr:rowOff>95251</xdr:rowOff>
    </xdr:from>
    <xdr:to>
      <xdr:col>9</xdr:col>
      <xdr:colOff>514349</xdr:colOff>
      <xdr:row>3</xdr:row>
      <xdr:rowOff>190501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0334BCCE-E6C2-40AC-BDDD-C7A86578E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8383904" y="95251"/>
          <a:ext cx="27908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28576</xdr:rowOff>
    </xdr:from>
    <xdr:to>
      <xdr:col>4</xdr:col>
      <xdr:colOff>1781175</xdr:colOff>
      <xdr:row>4</xdr:row>
      <xdr:rowOff>135256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892791-7AF1-4269-B1E5-CE2F4DA2B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" y="28576"/>
          <a:ext cx="2108835" cy="838200"/>
        </a:xfrm>
        <a:prstGeom prst="rect">
          <a:avLst/>
        </a:prstGeom>
      </xdr:spPr>
    </xdr:pic>
    <xdr:clientData/>
  </xdr:twoCellAnchor>
  <xdr:twoCellAnchor>
    <xdr:from>
      <xdr:col>8</xdr:col>
      <xdr:colOff>209549</xdr:colOff>
      <xdr:row>0</xdr:row>
      <xdr:rowOff>76200</xdr:rowOff>
    </xdr:from>
    <xdr:to>
      <xdr:col>10</xdr:col>
      <xdr:colOff>409574</xdr:colOff>
      <xdr:row>3</xdr:row>
      <xdr:rowOff>180975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E55A6563-A7C1-44C8-9EF9-31C7596A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8629649" y="76200"/>
          <a:ext cx="24860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28576</xdr:rowOff>
    </xdr:from>
    <xdr:to>
      <xdr:col>4</xdr:col>
      <xdr:colOff>1781175</xdr:colOff>
      <xdr:row>4</xdr:row>
      <xdr:rowOff>135256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2438E1-20FA-4096-8848-E42FB1B6A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" y="28576"/>
          <a:ext cx="2108835" cy="838200"/>
        </a:xfrm>
        <a:prstGeom prst="rect">
          <a:avLst/>
        </a:prstGeom>
      </xdr:spPr>
    </xdr:pic>
    <xdr:clientData/>
  </xdr:twoCellAnchor>
  <xdr:twoCellAnchor>
    <xdr:from>
      <xdr:col>7</xdr:col>
      <xdr:colOff>1047749</xdr:colOff>
      <xdr:row>0</xdr:row>
      <xdr:rowOff>85726</xdr:rowOff>
    </xdr:from>
    <xdr:to>
      <xdr:col>10</xdr:col>
      <xdr:colOff>190499</xdr:colOff>
      <xdr:row>3</xdr:row>
      <xdr:rowOff>142876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9D6D4632-8A43-4B35-88AF-8685429E1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8324849" y="85726"/>
          <a:ext cx="25717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28576</xdr:rowOff>
    </xdr:from>
    <xdr:to>
      <xdr:col>4</xdr:col>
      <xdr:colOff>1781175</xdr:colOff>
      <xdr:row>4</xdr:row>
      <xdr:rowOff>135256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A9E161-268F-41A9-9940-F36179BC2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" y="28576"/>
          <a:ext cx="2108835" cy="838200"/>
        </a:xfrm>
        <a:prstGeom prst="rect">
          <a:avLst/>
        </a:prstGeom>
      </xdr:spPr>
    </xdr:pic>
    <xdr:clientData/>
  </xdr:twoCellAnchor>
  <xdr:twoCellAnchor>
    <xdr:from>
      <xdr:col>7</xdr:col>
      <xdr:colOff>971550</xdr:colOff>
      <xdr:row>0</xdr:row>
      <xdr:rowOff>76200</xdr:rowOff>
    </xdr:from>
    <xdr:to>
      <xdr:col>10</xdr:col>
      <xdr:colOff>114300</xdr:colOff>
      <xdr:row>3</xdr:row>
      <xdr:rowOff>133350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038F26D2-8F2E-4D35-8CBC-8B00BE82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8248650" y="76200"/>
          <a:ext cx="25717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28576</xdr:rowOff>
    </xdr:from>
    <xdr:to>
      <xdr:col>4</xdr:col>
      <xdr:colOff>1781175</xdr:colOff>
      <xdr:row>4</xdr:row>
      <xdr:rowOff>135256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D35667-F4D7-48FC-8F15-4774E6A01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" y="28576"/>
          <a:ext cx="2108835" cy="838200"/>
        </a:xfrm>
        <a:prstGeom prst="rect">
          <a:avLst/>
        </a:prstGeom>
      </xdr:spPr>
    </xdr:pic>
    <xdr:clientData/>
  </xdr:twoCellAnchor>
  <xdr:twoCellAnchor>
    <xdr:from>
      <xdr:col>7</xdr:col>
      <xdr:colOff>971550</xdr:colOff>
      <xdr:row>0</xdr:row>
      <xdr:rowOff>76200</xdr:rowOff>
    </xdr:from>
    <xdr:to>
      <xdr:col>10</xdr:col>
      <xdr:colOff>114300</xdr:colOff>
      <xdr:row>3</xdr:row>
      <xdr:rowOff>133350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4B2C2A7F-FDE2-4DE8-9617-72A648C78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8248650" y="76200"/>
          <a:ext cx="25717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68036</xdr:rowOff>
    </xdr:from>
    <xdr:to>
      <xdr:col>3</xdr:col>
      <xdr:colOff>1089</xdr:colOff>
      <xdr:row>3</xdr:row>
      <xdr:rowOff>147730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B2BE2B-A1AD-4461-801C-CA4C35A2B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57" y="68036"/>
          <a:ext cx="3267892" cy="1100774"/>
        </a:xfrm>
        <a:prstGeom prst="rect">
          <a:avLst/>
        </a:prstGeom>
      </xdr:spPr>
    </xdr:pic>
    <xdr:clientData/>
  </xdr:twoCellAnchor>
  <xdr:twoCellAnchor>
    <xdr:from>
      <xdr:col>12</xdr:col>
      <xdr:colOff>244929</xdr:colOff>
      <xdr:row>0</xdr:row>
      <xdr:rowOff>108857</xdr:rowOff>
    </xdr:from>
    <xdr:to>
      <xdr:col>14</xdr:col>
      <xdr:colOff>693965</xdr:colOff>
      <xdr:row>2</xdr:row>
      <xdr:rowOff>381000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6D10A74E-A28B-48C2-9313-9F43226BF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11979729" y="108857"/>
          <a:ext cx="2811236" cy="1110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0</xdr:row>
      <xdr:rowOff>190501</xdr:rowOff>
    </xdr:from>
    <xdr:to>
      <xdr:col>2</xdr:col>
      <xdr:colOff>1786890</xdr:colOff>
      <xdr:row>3</xdr:row>
      <xdr:rowOff>345483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112962-63C4-455C-BF06-7955B39DB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4" y="182881"/>
          <a:ext cx="3249386" cy="962702"/>
        </a:xfrm>
        <a:prstGeom prst="rect">
          <a:avLst/>
        </a:prstGeom>
      </xdr:spPr>
    </xdr:pic>
    <xdr:clientData/>
  </xdr:twoCellAnchor>
  <xdr:twoCellAnchor>
    <xdr:from>
      <xdr:col>12</xdr:col>
      <xdr:colOff>272143</xdr:colOff>
      <xdr:row>0</xdr:row>
      <xdr:rowOff>136072</xdr:rowOff>
    </xdr:from>
    <xdr:to>
      <xdr:col>15</xdr:col>
      <xdr:colOff>54429</xdr:colOff>
      <xdr:row>3</xdr:row>
      <xdr:rowOff>193222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7C0F6ADD-3992-47DB-924B-03EA266A9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11999323" y="136072"/>
          <a:ext cx="2571206" cy="986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esktop/respaldo%20ars/escritorio/Pag%20Web/documentos/Cuenta%20Publica/CUENTA%20PUBLICA%202019/CUENTA%20PUBLICA%202019%20EXCEL/III.%20INF.%20PROGR.%20CP.%202019/III.II.%20PROG.PROY.G.PROGR.%20CP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 G.P."/>
      <sheetName val="E.L."/>
      <sheetName val="E.1.L.E."/>
      <sheetName val="E.2.L.E."/>
      <sheetName val="E.3.L.E."/>
      <sheetName val="E.4.L.E."/>
    </sheetNames>
    <sheetDataSet>
      <sheetData sheetId="0" refreshError="1"/>
      <sheetData sheetId="1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7">
          <cell r="E17">
            <v>170734720.36000001</v>
          </cell>
          <cell r="F17">
            <v>29208861.189999968</v>
          </cell>
          <cell r="G17">
            <v>199943581.54999998</v>
          </cell>
          <cell r="H17">
            <v>199844622.02000004</v>
          </cell>
          <cell r="I17">
            <v>185204418.79000002</v>
          </cell>
          <cell r="J17">
            <v>98959.529999986291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</sheetData>
      <sheetData sheetId="2"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</sheetData>
      <sheetData sheetId="3">
        <row r="9">
          <cell r="F9">
            <v>170734720.36000001</v>
          </cell>
          <cell r="G9">
            <v>29208861.189999968</v>
          </cell>
          <cell r="H9">
            <v>199943581.54999998</v>
          </cell>
          <cell r="I9">
            <v>199844622.02000004</v>
          </cell>
          <cell r="J9">
            <v>185204418.79000002</v>
          </cell>
          <cell r="K9">
            <v>98959.529999986291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8">
          <cell r="F38">
            <v>170734720.36000001</v>
          </cell>
          <cell r="G38">
            <v>29208861.189999968</v>
          </cell>
          <cell r="H38">
            <v>199943581.54999998</v>
          </cell>
          <cell r="I38">
            <v>199844622.02000004</v>
          </cell>
          <cell r="J38">
            <v>185204418.79000002</v>
          </cell>
          <cell r="K38">
            <v>98959.529999986291</v>
          </cell>
        </row>
      </sheetData>
      <sheetData sheetId="4"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</sheetData>
      <sheetData sheetId="5"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view="pageBreakPreview" topLeftCell="A21" zoomScaleSheetLayoutView="100" workbookViewId="0">
      <selection activeCell="B4" sqref="B4:J4"/>
    </sheetView>
  </sheetViews>
  <sheetFormatPr baseColWidth="10" defaultRowHeight="14.4" x14ac:dyDescent="0.3"/>
  <cols>
    <col min="1" max="1" width="2.109375" style="2" customWidth="1"/>
    <col min="2" max="3" width="3.6640625" style="18" customWidth="1"/>
    <col min="4" max="4" width="62.6640625" style="18" customWidth="1"/>
    <col min="5" max="10" width="16.6640625" style="18" customWidth="1"/>
    <col min="11" max="11" width="1.6640625" customWidth="1"/>
  </cols>
  <sheetData>
    <row r="1" spans="2:10" ht="21" customHeight="1" x14ac:dyDescent="0.3">
      <c r="B1" s="24" t="s">
        <v>65</v>
      </c>
      <c r="C1" s="25"/>
      <c r="D1" s="25"/>
      <c r="E1" s="25"/>
      <c r="F1" s="25"/>
      <c r="G1" s="25"/>
      <c r="H1" s="25"/>
      <c r="I1" s="25"/>
      <c r="J1" s="26"/>
    </row>
    <row r="2" spans="2:10" ht="21" customHeight="1" x14ac:dyDescent="0.3">
      <c r="B2" s="30" t="s">
        <v>67</v>
      </c>
      <c r="C2" s="31"/>
      <c r="D2" s="31"/>
      <c r="E2" s="31"/>
      <c r="F2" s="31"/>
      <c r="G2" s="31"/>
      <c r="H2" s="31"/>
      <c r="I2" s="31"/>
      <c r="J2" s="32"/>
    </row>
    <row r="3" spans="2:10" ht="21" customHeight="1" x14ac:dyDescent="0.3">
      <c r="B3" s="30" t="s">
        <v>1</v>
      </c>
      <c r="C3" s="31"/>
      <c r="D3" s="31"/>
      <c r="E3" s="31"/>
      <c r="F3" s="31"/>
      <c r="G3" s="31"/>
      <c r="H3" s="31"/>
      <c r="I3" s="31"/>
      <c r="J3" s="32"/>
    </row>
    <row r="4" spans="2:10" s="2" customFormat="1" ht="23.25" customHeight="1" thickBot="1" x14ac:dyDescent="0.35">
      <c r="B4" s="27" t="s">
        <v>66</v>
      </c>
      <c r="C4" s="28"/>
      <c r="D4" s="28"/>
      <c r="E4" s="28"/>
      <c r="F4" s="28"/>
      <c r="G4" s="28"/>
      <c r="H4" s="28"/>
      <c r="I4" s="28"/>
      <c r="J4" s="29"/>
    </row>
    <row r="5" spans="2:10" ht="15" thickBot="1" x14ac:dyDescent="0.35">
      <c r="B5" s="1"/>
      <c r="C5" s="1" t="s">
        <v>0</v>
      </c>
      <c r="D5" s="1"/>
      <c r="E5" s="1"/>
      <c r="F5" s="1"/>
      <c r="G5" s="1"/>
      <c r="H5" s="1"/>
      <c r="I5" s="1"/>
      <c r="J5" s="1"/>
    </row>
    <row r="6" spans="2:10" ht="15" thickBot="1" x14ac:dyDescent="0.35">
      <c r="B6" s="33" t="s">
        <v>2</v>
      </c>
      <c r="C6" s="34"/>
      <c r="D6" s="34"/>
      <c r="E6" s="39" t="s">
        <v>3</v>
      </c>
      <c r="F6" s="39"/>
      <c r="G6" s="39"/>
      <c r="H6" s="39"/>
      <c r="I6" s="39"/>
      <c r="J6" s="39" t="s">
        <v>4</v>
      </c>
    </row>
    <row r="7" spans="2:10" ht="26.25" customHeight="1" thickBot="1" x14ac:dyDescent="0.35">
      <c r="B7" s="35"/>
      <c r="C7" s="36"/>
      <c r="D7" s="36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9"/>
    </row>
    <row r="8" spans="2:10" ht="18" customHeight="1" thickBot="1" x14ac:dyDescent="0.35">
      <c r="B8" s="37"/>
      <c r="C8" s="38"/>
      <c r="D8" s="38"/>
      <c r="E8" s="3">
        <v>1</v>
      </c>
      <c r="F8" s="3">
        <v>2</v>
      </c>
      <c r="G8" s="3" t="s">
        <v>10</v>
      </c>
      <c r="H8" s="3">
        <v>4</v>
      </c>
      <c r="I8" s="3">
        <v>5</v>
      </c>
      <c r="J8" s="3" t="s">
        <v>11</v>
      </c>
    </row>
    <row r="9" spans="2:10" ht="18" customHeight="1" x14ac:dyDescent="0.3">
      <c r="B9" s="40" t="s">
        <v>12</v>
      </c>
      <c r="C9" s="41"/>
      <c r="D9" s="41"/>
      <c r="E9" s="4">
        <f>E10+E13+E22+E26+E29+E34</f>
        <v>170734720.36000001</v>
      </c>
      <c r="F9" s="4">
        <f t="shared" ref="F9:I9" si="0">F10+F13+F22+F26+F29+F34</f>
        <v>29208861.190000001</v>
      </c>
      <c r="G9" s="4">
        <f>E9+F9</f>
        <v>199943581.55000001</v>
      </c>
      <c r="H9" s="4">
        <f t="shared" si="0"/>
        <v>199844622</v>
      </c>
      <c r="I9" s="4">
        <f t="shared" si="0"/>
        <v>185204419</v>
      </c>
      <c r="J9" s="5">
        <f>G9-H9</f>
        <v>98959.550000011921</v>
      </c>
    </row>
    <row r="10" spans="2:10" ht="18" customHeight="1" x14ac:dyDescent="0.3">
      <c r="B10" s="6"/>
      <c r="C10" s="23" t="s">
        <v>13</v>
      </c>
      <c r="D10" s="23"/>
      <c r="E10" s="7">
        <f>SUM(E11:E12)</f>
        <v>0</v>
      </c>
      <c r="F10" s="7">
        <f t="shared" ref="F10:I10" si="1">SUM(F11:F12)</f>
        <v>0</v>
      </c>
      <c r="G10" s="7">
        <f t="shared" ref="G10" si="2">E10+F10</f>
        <v>0</v>
      </c>
      <c r="H10" s="7">
        <f t="shared" si="1"/>
        <v>0</v>
      </c>
      <c r="I10" s="7">
        <f t="shared" si="1"/>
        <v>0</v>
      </c>
      <c r="J10" s="8">
        <f t="shared" ref="J10:J39" si="3">H10-G10</f>
        <v>0</v>
      </c>
    </row>
    <row r="11" spans="2:10" ht="18" customHeight="1" x14ac:dyDescent="0.3">
      <c r="B11" s="6"/>
      <c r="C11" s="9" t="s">
        <v>44</v>
      </c>
      <c r="D11" s="9" t="s">
        <v>14</v>
      </c>
      <c r="E11" s="10">
        <v>0</v>
      </c>
      <c r="F11" s="10">
        <v>0</v>
      </c>
      <c r="G11" s="10">
        <f>E11+F11</f>
        <v>0</v>
      </c>
      <c r="H11" s="10">
        <v>0</v>
      </c>
      <c r="I11" s="10">
        <v>0</v>
      </c>
      <c r="J11" s="11">
        <f t="shared" si="3"/>
        <v>0</v>
      </c>
    </row>
    <row r="12" spans="2:10" ht="18" customHeight="1" x14ac:dyDescent="0.3">
      <c r="B12" s="6"/>
      <c r="C12" s="9" t="s">
        <v>45</v>
      </c>
      <c r="D12" s="9" t="s">
        <v>15</v>
      </c>
      <c r="E12" s="10">
        <v>0</v>
      </c>
      <c r="F12" s="10">
        <v>0</v>
      </c>
      <c r="G12" s="10">
        <f>E12+F12</f>
        <v>0</v>
      </c>
      <c r="H12" s="10">
        <v>0</v>
      </c>
      <c r="I12" s="10">
        <v>0</v>
      </c>
      <c r="J12" s="11">
        <f t="shared" si="3"/>
        <v>0</v>
      </c>
    </row>
    <row r="13" spans="2:10" ht="18" customHeight="1" x14ac:dyDescent="0.3">
      <c r="B13" s="6"/>
      <c r="C13" s="23" t="s">
        <v>16</v>
      </c>
      <c r="D13" s="23"/>
      <c r="E13" s="7">
        <f>SUM(E14:E21)</f>
        <v>170734720.36000001</v>
      </c>
      <c r="F13" s="7">
        <f t="shared" ref="F13:I13" si="4">SUM(F14:F21)</f>
        <v>29208861.190000001</v>
      </c>
      <c r="G13" s="7">
        <f t="shared" si="4"/>
        <v>199943581.55000001</v>
      </c>
      <c r="H13" s="7">
        <f t="shared" si="4"/>
        <v>199844622</v>
      </c>
      <c r="I13" s="7">
        <f t="shared" si="4"/>
        <v>185204419</v>
      </c>
      <c r="J13" s="8">
        <f>G13-H13</f>
        <v>98959.550000011921</v>
      </c>
    </row>
    <row r="14" spans="2:10" ht="18" customHeight="1" x14ac:dyDescent="0.3">
      <c r="B14" s="6"/>
      <c r="C14" s="9" t="s">
        <v>46</v>
      </c>
      <c r="D14" s="9" t="s">
        <v>17</v>
      </c>
      <c r="E14" s="10">
        <v>0</v>
      </c>
      <c r="F14" s="10">
        <v>0</v>
      </c>
      <c r="G14" s="10">
        <f t="shared" ref="G14:G39" si="5">E14+F14</f>
        <v>0</v>
      </c>
      <c r="H14" s="10">
        <v>0</v>
      </c>
      <c r="I14" s="10">
        <v>0</v>
      </c>
      <c r="J14" s="11">
        <f t="shared" si="3"/>
        <v>0</v>
      </c>
    </row>
    <row r="15" spans="2:10" ht="18" customHeight="1" x14ac:dyDescent="0.3">
      <c r="B15" s="6"/>
      <c r="C15" s="9" t="s">
        <v>47</v>
      </c>
      <c r="D15" s="9" t="s">
        <v>18</v>
      </c>
      <c r="E15" s="10">
        <v>0</v>
      </c>
      <c r="F15" s="10">
        <v>0</v>
      </c>
      <c r="G15" s="10">
        <f t="shared" si="5"/>
        <v>0</v>
      </c>
      <c r="H15" s="10">
        <v>0</v>
      </c>
      <c r="I15" s="10">
        <v>0</v>
      </c>
      <c r="J15" s="11">
        <f t="shared" si="3"/>
        <v>0</v>
      </c>
    </row>
    <row r="16" spans="2:10" ht="18" customHeight="1" x14ac:dyDescent="0.3">
      <c r="B16" s="6"/>
      <c r="C16" s="9" t="s">
        <v>48</v>
      </c>
      <c r="D16" s="9" t="s">
        <v>19</v>
      </c>
      <c r="E16" s="10">
        <v>0</v>
      </c>
      <c r="F16" s="10">
        <v>0</v>
      </c>
      <c r="G16" s="10">
        <f t="shared" si="5"/>
        <v>0</v>
      </c>
      <c r="H16" s="10">
        <v>0</v>
      </c>
      <c r="I16" s="10">
        <v>0</v>
      </c>
      <c r="J16" s="11">
        <f t="shared" si="3"/>
        <v>0</v>
      </c>
    </row>
    <row r="17" spans="2:10" ht="18" customHeight="1" x14ac:dyDescent="0.3">
      <c r="B17" s="6"/>
      <c r="C17" s="9" t="s">
        <v>49</v>
      </c>
      <c r="D17" s="9" t="s">
        <v>20</v>
      </c>
      <c r="E17" s="10">
        <v>170734720.36000001</v>
      </c>
      <c r="F17" s="10">
        <v>29208861.190000001</v>
      </c>
      <c r="G17" s="10">
        <f t="shared" si="5"/>
        <v>199943581.55000001</v>
      </c>
      <c r="H17" s="10">
        <v>199844622</v>
      </c>
      <c r="I17" s="10">
        <v>185204419</v>
      </c>
      <c r="J17" s="11">
        <f>G17-H17</f>
        <v>98959.550000011921</v>
      </c>
    </row>
    <row r="18" spans="2:10" ht="18" customHeight="1" x14ac:dyDescent="0.3">
      <c r="B18" s="6"/>
      <c r="C18" s="9" t="s">
        <v>50</v>
      </c>
      <c r="D18" s="9" t="s">
        <v>21</v>
      </c>
      <c r="E18" s="10">
        <v>0</v>
      </c>
      <c r="F18" s="10">
        <v>0</v>
      </c>
      <c r="G18" s="10">
        <f t="shared" si="5"/>
        <v>0</v>
      </c>
      <c r="H18" s="10">
        <v>0</v>
      </c>
      <c r="I18" s="10">
        <v>0</v>
      </c>
      <c r="J18" s="11">
        <f t="shared" si="3"/>
        <v>0</v>
      </c>
    </row>
    <row r="19" spans="2:10" ht="18" customHeight="1" x14ac:dyDescent="0.3">
      <c r="B19" s="6"/>
      <c r="C19" s="9" t="s">
        <v>51</v>
      </c>
      <c r="D19" s="9" t="s">
        <v>22</v>
      </c>
      <c r="E19" s="10">
        <v>0</v>
      </c>
      <c r="F19" s="10">
        <v>0</v>
      </c>
      <c r="G19" s="10">
        <f t="shared" si="5"/>
        <v>0</v>
      </c>
      <c r="H19" s="10">
        <v>0</v>
      </c>
      <c r="I19" s="10">
        <v>0</v>
      </c>
      <c r="J19" s="11">
        <f t="shared" si="3"/>
        <v>0</v>
      </c>
    </row>
    <row r="20" spans="2:10" ht="18" customHeight="1" x14ac:dyDescent="0.3">
      <c r="B20" s="6"/>
      <c r="C20" s="9" t="s">
        <v>52</v>
      </c>
      <c r="D20" s="9" t="s">
        <v>23</v>
      </c>
      <c r="E20" s="10">
        <v>0</v>
      </c>
      <c r="F20" s="10">
        <v>0</v>
      </c>
      <c r="G20" s="10">
        <f t="shared" si="5"/>
        <v>0</v>
      </c>
      <c r="H20" s="10">
        <v>0</v>
      </c>
      <c r="I20" s="10">
        <v>0</v>
      </c>
      <c r="J20" s="11">
        <f t="shared" si="3"/>
        <v>0</v>
      </c>
    </row>
    <row r="21" spans="2:10" ht="18" customHeight="1" x14ac:dyDescent="0.3">
      <c r="B21" s="6"/>
      <c r="C21" s="9" t="s">
        <v>53</v>
      </c>
      <c r="D21" s="9" t="s">
        <v>24</v>
      </c>
      <c r="E21" s="10">
        <v>0</v>
      </c>
      <c r="F21" s="10">
        <v>0</v>
      </c>
      <c r="G21" s="10">
        <f t="shared" si="5"/>
        <v>0</v>
      </c>
      <c r="H21" s="10">
        <v>0</v>
      </c>
      <c r="I21" s="10">
        <v>0</v>
      </c>
      <c r="J21" s="11">
        <f t="shared" si="3"/>
        <v>0</v>
      </c>
    </row>
    <row r="22" spans="2:10" ht="18" customHeight="1" x14ac:dyDescent="0.3">
      <c r="B22" s="6"/>
      <c r="C22" s="23" t="s">
        <v>25</v>
      </c>
      <c r="D22" s="23"/>
      <c r="E22" s="7">
        <f>SUM(E23:E25)</f>
        <v>0</v>
      </c>
      <c r="F22" s="7">
        <f t="shared" ref="F22:I22" si="6">SUM(F23:F25)</f>
        <v>0</v>
      </c>
      <c r="G22" s="7">
        <f t="shared" si="5"/>
        <v>0</v>
      </c>
      <c r="H22" s="7">
        <f t="shared" si="6"/>
        <v>0</v>
      </c>
      <c r="I22" s="7">
        <f t="shared" si="6"/>
        <v>0</v>
      </c>
      <c r="J22" s="8">
        <f t="shared" si="3"/>
        <v>0</v>
      </c>
    </row>
    <row r="23" spans="2:10" ht="18" customHeight="1" x14ac:dyDescent="0.3">
      <c r="B23" s="6"/>
      <c r="C23" s="9" t="s">
        <v>54</v>
      </c>
      <c r="D23" s="9" t="s">
        <v>26</v>
      </c>
      <c r="E23" s="10">
        <v>0</v>
      </c>
      <c r="F23" s="10">
        <v>0</v>
      </c>
      <c r="G23" s="10">
        <f t="shared" si="5"/>
        <v>0</v>
      </c>
      <c r="H23" s="10">
        <v>0</v>
      </c>
      <c r="I23" s="10">
        <v>0</v>
      </c>
      <c r="J23" s="11">
        <f t="shared" si="3"/>
        <v>0</v>
      </c>
    </row>
    <row r="24" spans="2:10" ht="18" customHeight="1" x14ac:dyDescent="0.3">
      <c r="B24" s="6"/>
      <c r="C24" s="9" t="s">
        <v>55</v>
      </c>
      <c r="D24" s="9" t="s">
        <v>27</v>
      </c>
      <c r="E24" s="10">
        <v>0</v>
      </c>
      <c r="F24" s="10">
        <v>0</v>
      </c>
      <c r="G24" s="10">
        <f t="shared" si="5"/>
        <v>0</v>
      </c>
      <c r="H24" s="10">
        <v>0</v>
      </c>
      <c r="I24" s="10">
        <v>0</v>
      </c>
      <c r="J24" s="11">
        <f t="shared" si="3"/>
        <v>0</v>
      </c>
    </row>
    <row r="25" spans="2:10" ht="18" customHeight="1" x14ac:dyDescent="0.3">
      <c r="B25" s="6"/>
      <c r="C25" s="9" t="s">
        <v>56</v>
      </c>
      <c r="D25" s="9" t="s">
        <v>28</v>
      </c>
      <c r="E25" s="10">
        <v>0</v>
      </c>
      <c r="F25" s="10">
        <v>0</v>
      </c>
      <c r="G25" s="10">
        <f t="shared" si="5"/>
        <v>0</v>
      </c>
      <c r="H25" s="10">
        <v>0</v>
      </c>
      <c r="I25" s="10">
        <v>0</v>
      </c>
      <c r="J25" s="11">
        <f t="shared" si="3"/>
        <v>0</v>
      </c>
    </row>
    <row r="26" spans="2:10" ht="18" customHeight="1" x14ac:dyDescent="0.3">
      <c r="B26" s="6"/>
      <c r="C26" s="23" t="s">
        <v>29</v>
      </c>
      <c r="D26" s="23"/>
      <c r="E26" s="7">
        <f>SUM(E27:E28)</f>
        <v>0</v>
      </c>
      <c r="F26" s="7">
        <f t="shared" ref="F26:I26" si="7">SUM(F27:F28)</f>
        <v>0</v>
      </c>
      <c r="G26" s="7">
        <f t="shared" si="5"/>
        <v>0</v>
      </c>
      <c r="H26" s="7">
        <f t="shared" si="7"/>
        <v>0</v>
      </c>
      <c r="I26" s="7">
        <f t="shared" si="7"/>
        <v>0</v>
      </c>
      <c r="J26" s="8">
        <f t="shared" si="3"/>
        <v>0</v>
      </c>
    </row>
    <row r="27" spans="2:10" ht="18" customHeight="1" x14ac:dyDescent="0.3">
      <c r="B27" s="6"/>
      <c r="C27" s="9" t="s">
        <v>57</v>
      </c>
      <c r="D27" s="9" t="s">
        <v>30</v>
      </c>
      <c r="E27" s="10">
        <v>0</v>
      </c>
      <c r="F27" s="10">
        <v>0</v>
      </c>
      <c r="G27" s="10">
        <f t="shared" si="5"/>
        <v>0</v>
      </c>
      <c r="H27" s="10">
        <v>0</v>
      </c>
      <c r="I27" s="10">
        <v>0</v>
      </c>
      <c r="J27" s="11">
        <f t="shared" si="3"/>
        <v>0</v>
      </c>
    </row>
    <row r="28" spans="2:10" ht="18" customHeight="1" x14ac:dyDescent="0.3">
      <c r="B28" s="6"/>
      <c r="C28" s="9" t="s">
        <v>58</v>
      </c>
      <c r="D28" s="9" t="s">
        <v>31</v>
      </c>
      <c r="E28" s="10">
        <v>0</v>
      </c>
      <c r="F28" s="10">
        <v>0</v>
      </c>
      <c r="G28" s="10">
        <f t="shared" si="5"/>
        <v>0</v>
      </c>
      <c r="H28" s="10">
        <v>0</v>
      </c>
      <c r="I28" s="10">
        <v>0</v>
      </c>
      <c r="J28" s="11">
        <f t="shared" si="3"/>
        <v>0</v>
      </c>
    </row>
    <row r="29" spans="2:10" ht="18" customHeight="1" x14ac:dyDescent="0.3">
      <c r="B29" s="6"/>
      <c r="C29" s="23" t="s">
        <v>32</v>
      </c>
      <c r="D29" s="23"/>
      <c r="E29" s="7">
        <f>SUM(E30:E33)</f>
        <v>0</v>
      </c>
      <c r="F29" s="7">
        <f t="shared" ref="F29:I29" si="8">SUM(F30:F33)</f>
        <v>0</v>
      </c>
      <c r="G29" s="7">
        <f t="shared" si="5"/>
        <v>0</v>
      </c>
      <c r="H29" s="7">
        <f t="shared" si="8"/>
        <v>0</v>
      </c>
      <c r="I29" s="7">
        <f t="shared" si="8"/>
        <v>0</v>
      </c>
      <c r="J29" s="8">
        <f t="shared" si="3"/>
        <v>0</v>
      </c>
    </row>
    <row r="30" spans="2:10" ht="18" customHeight="1" x14ac:dyDescent="0.3">
      <c r="B30" s="6"/>
      <c r="C30" s="9" t="s">
        <v>59</v>
      </c>
      <c r="D30" s="9" t="s">
        <v>33</v>
      </c>
      <c r="E30" s="10">
        <v>0</v>
      </c>
      <c r="F30" s="10">
        <v>0</v>
      </c>
      <c r="G30" s="10">
        <f t="shared" si="5"/>
        <v>0</v>
      </c>
      <c r="H30" s="10">
        <v>0</v>
      </c>
      <c r="I30" s="10">
        <v>0</v>
      </c>
      <c r="J30" s="11">
        <f t="shared" si="3"/>
        <v>0</v>
      </c>
    </row>
    <row r="31" spans="2:10" ht="18" customHeight="1" x14ac:dyDescent="0.3">
      <c r="B31" s="6"/>
      <c r="C31" s="9" t="s">
        <v>60</v>
      </c>
      <c r="D31" s="9" t="s">
        <v>34</v>
      </c>
      <c r="E31" s="10">
        <v>0</v>
      </c>
      <c r="F31" s="10">
        <v>0</v>
      </c>
      <c r="G31" s="10">
        <f t="shared" si="5"/>
        <v>0</v>
      </c>
      <c r="H31" s="10">
        <v>0</v>
      </c>
      <c r="I31" s="10">
        <v>0</v>
      </c>
      <c r="J31" s="11">
        <f t="shared" si="3"/>
        <v>0</v>
      </c>
    </row>
    <row r="32" spans="2:10" ht="18" customHeight="1" x14ac:dyDescent="0.3">
      <c r="B32" s="6"/>
      <c r="C32" s="9" t="s">
        <v>61</v>
      </c>
      <c r="D32" s="9" t="s">
        <v>35</v>
      </c>
      <c r="E32" s="10">
        <v>0</v>
      </c>
      <c r="F32" s="10">
        <v>0</v>
      </c>
      <c r="G32" s="10">
        <f t="shared" si="5"/>
        <v>0</v>
      </c>
      <c r="H32" s="10">
        <v>0</v>
      </c>
      <c r="I32" s="10">
        <v>0</v>
      </c>
      <c r="J32" s="11">
        <f t="shared" si="3"/>
        <v>0</v>
      </c>
    </row>
    <row r="33" spans="2:11" ht="18" customHeight="1" x14ac:dyDescent="0.3">
      <c r="B33" s="6"/>
      <c r="C33" s="9" t="s">
        <v>62</v>
      </c>
      <c r="D33" s="9" t="s">
        <v>36</v>
      </c>
      <c r="E33" s="10">
        <v>0</v>
      </c>
      <c r="F33" s="10">
        <v>0</v>
      </c>
      <c r="G33" s="10">
        <f t="shared" si="5"/>
        <v>0</v>
      </c>
      <c r="H33" s="10">
        <v>0</v>
      </c>
      <c r="I33" s="10">
        <v>0</v>
      </c>
      <c r="J33" s="11">
        <f t="shared" si="3"/>
        <v>0</v>
      </c>
    </row>
    <row r="34" spans="2:11" ht="18" customHeight="1" x14ac:dyDescent="0.3">
      <c r="B34" s="6"/>
      <c r="C34" s="23" t="s">
        <v>37</v>
      </c>
      <c r="D34" s="23"/>
      <c r="E34" s="12">
        <f>E35+E36</f>
        <v>0</v>
      </c>
      <c r="F34" s="12">
        <f t="shared" ref="F34:I34" si="9">F35+F36</f>
        <v>0</v>
      </c>
      <c r="G34" s="12">
        <f>E34+F34</f>
        <v>0</v>
      </c>
      <c r="H34" s="12">
        <f t="shared" si="9"/>
        <v>0</v>
      </c>
      <c r="I34" s="12">
        <f t="shared" si="9"/>
        <v>0</v>
      </c>
      <c r="J34" s="13">
        <f t="shared" si="3"/>
        <v>0</v>
      </c>
    </row>
    <row r="35" spans="2:11" ht="18" customHeight="1" x14ac:dyDescent="0.3">
      <c r="B35" s="6"/>
      <c r="C35" s="21" t="s">
        <v>63</v>
      </c>
      <c r="D35" s="9" t="s">
        <v>38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1">
        <v>0</v>
      </c>
    </row>
    <row r="36" spans="2:11" ht="18" customHeight="1" x14ac:dyDescent="0.3">
      <c r="B36" s="14"/>
      <c r="C36" s="21" t="s">
        <v>64</v>
      </c>
      <c r="D36" s="15" t="s">
        <v>39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0</v>
      </c>
    </row>
    <row r="37" spans="2:11" ht="18" customHeight="1" x14ac:dyDescent="0.3">
      <c r="B37" s="42" t="s">
        <v>40</v>
      </c>
      <c r="C37" s="43"/>
      <c r="D37" s="44"/>
      <c r="E37" s="7">
        <v>0</v>
      </c>
      <c r="F37" s="7">
        <v>0</v>
      </c>
      <c r="G37" s="7">
        <f t="shared" si="5"/>
        <v>0</v>
      </c>
      <c r="H37" s="7">
        <v>0</v>
      </c>
      <c r="I37" s="7">
        <v>0</v>
      </c>
      <c r="J37" s="8">
        <f t="shared" si="3"/>
        <v>0</v>
      </c>
    </row>
    <row r="38" spans="2:11" ht="18" customHeight="1" x14ac:dyDescent="0.3">
      <c r="B38" s="42" t="s">
        <v>41</v>
      </c>
      <c r="C38" s="43"/>
      <c r="D38" s="43"/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8">
        <f t="shared" si="3"/>
        <v>0</v>
      </c>
    </row>
    <row r="39" spans="2:11" ht="18" customHeight="1" x14ac:dyDescent="0.3">
      <c r="B39" s="42" t="s">
        <v>42</v>
      </c>
      <c r="C39" s="43"/>
      <c r="D39" s="43"/>
      <c r="E39" s="7">
        <v>0</v>
      </c>
      <c r="F39" s="7">
        <v>0</v>
      </c>
      <c r="G39" s="7">
        <f t="shared" si="5"/>
        <v>0</v>
      </c>
      <c r="H39" s="7">
        <v>0</v>
      </c>
      <c r="I39" s="7">
        <v>0</v>
      </c>
      <c r="J39" s="8">
        <f t="shared" si="3"/>
        <v>0</v>
      </c>
    </row>
    <row r="40" spans="2:11" x14ac:dyDescent="0.3">
      <c r="B40" s="16"/>
      <c r="C40" s="45" t="s">
        <v>43</v>
      </c>
      <c r="D40" s="46"/>
      <c r="E40" s="17">
        <f>+E9+E37+E38+E39</f>
        <v>170734720.36000001</v>
      </c>
      <c r="F40" s="17">
        <f t="shared" ref="F40:I40" si="10">+F9+F37+F38+F39</f>
        <v>29208861.190000001</v>
      </c>
      <c r="G40" s="17">
        <f>E40+F40</f>
        <v>199943581.55000001</v>
      </c>
      <c r="H40" s="17">
        <f t="shared" si="10"/>
        <v>199844622</v>
      </c>
      <c r="I40" s="17">
        <f t="shared" si="10"/>
        <v>185204419</v>
      </c>
      <c r="J40" s="17">
        <f>G40-H40</f>
        <v>98959.550000011921</v>
      </c>
    </row>
    <row r="41" spans="2:11" x14ac:dyDescent="0.3">
      <c r="E41" s="19"/>
      <c r="F41" s="19"/>
      <c r="G41" s="19"/>
      <c r="H41" s="19"/>
      <c r="I41" s="19"/>
      <c r="J41" s="19"/>
    </row>
    <row r="42" spans="2:11" x14ac:dyDescent="0.3">
      <c r="E42" s="20"/>
      <c r="F42" s="20"/>
      <c r="G42" s="20"/>
      <c r="H42" s="20"/>
      <c r="I42" s="20"/>
      <c r="J42" s="20"/>
    </row>
    <row r="43" spans="2:11" x14ac:dyDescent="0.3">
      <c r="E43" s="20"/>
      <c r="K43" s="20"/>
    </row>
    <row r="44" spans="2:11" x14ac:dyDescent="0.3">
      <c r="E44" s="20"/>
      <c r="F44" s="20"/>
      <c r="G44" s="20"/>
      <c r="H44" s="20"/>
      <c r="I44" s="20"/>
      <c r="J44" s="20"/>
    </row>
  </sheetData>
  <mergeCells count="18">
    <mergeCell ref="C34:D34"/>
    <mergeCell ref="B37:D37"/>
    <mergeCell ref="B38:D38"/>
    <mergeCell ref="B39:D39"/>
    <mergeCell ref="C40:D40"/>
    <mergeCell ref="C29:D29"/>
    <mergeCell ref="B1:J1"/>
    <mergeCell ref="B4:J4"/>
    <mergeCell ref="B3:J3"/>
    <mergeCell ref="B6:D8"/>
    <mergeCell ref="E6:I6"/>
    <mergeCell ref="J6:J7"/>
    <mergeCell ref="B9:D9"/>
    <mergeCell ref="C10:D10"/>
    <mergeCell ref="C13:D13"/>
    <mergeCell ref="C22:D22"/>
    <mergeCell ref="C26:D26"/>
    <mergeCell ref="B2:J2"/>
  </mergeCells>
  <printOptions horizontalCentered="1" verticalCentered="1"/>
  <pageMargins left="0.70866141732283472" right="0.39370078740157483" top="0.78740157480314965" bottom="0.39370078740157483" header="0" footer="0"/>
  <pageSetup scale="72" fitToHeight="0" orientation="landscape" horizontalDpi="300" verticalDpi="300" r:id="rId1"/>
  <headerFooter>
    <oddFooter>&amp;R&amp;10Programática /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7FA1E-6546-4AFE-A75D-8842AE5890F2}">
  <dimension ref="A1:K42"/>
  <sheetViews>
    <sheetView topLeftCell="A17" workbookViewId="0">
      <selection activeCell="E22" sqref="E22"/>
    </sheetView>
  </sheetViews>
  <sheetFormatPr baseColWidth="10" defaultRowHeight="14.4" x14ac:dyDescent="0.3"/>
  <cols>
    <col min="1" max="1" width="2.109375" customWidth="1"/>
    <col min="2" max="3" width="3.6640625" customWidth="1"/>
    <col min="4" max="4" width="62.6640625" customWidth="1"/>
    <col min="5" max="10" width="16.6640625" customWidth="1"/>
    <col min="11" max="11" width="1.6640625" customWidth="1"/>
  </cols>
  <sheetData>
    <row r="1" spans="1:11" x14ac:dyDescent="0.3">
      <c r="A1" s="2"/>
      <c r="B1" s="47" t="s">
        <v>65</v>
      </c>
      <c r="C1" s="48"/>
      <c r="D1" s="48"/>
      <c r="E1" s="48"/>
      <c r="F1" s="48"/>
      <c r="G1" s="48"/>
      <c r="H1" s="48"/>
      <c r="I1" s="48"/>
      <c r="J1" s="49"/>
    </row>
    <row r="2" spans="1:11" x14ac:dyDescent="0.3">
      <c r="A2" s="2"/>
      <c r="B2" s="50" t="s">
        <v>67</v>
      </c>
      <c r="C2" s="51"/>
      <c r="D2" s="51"/>
      <c r="E2" s="51"/>
      <c r="F2" s="51"/>
      <c r="G2" s="51"/>
      <c r="H2" s="51"/>
      <c r="I2" s="51"/>
      <c r="J2" s="52"/>
    </row>
    <row r="3" spans="1:11" x14ac:dyDescent="0.3">
      <c r="A3" s="2"/>
      <c r="B3" s="50" t="s">
        <v>68</v>
      </c>
      <c r="C3" s="51"/>
      <c r="D3" s="51"/>
      <c r="E3" s="51"/>
      <c r="F3" s="51"/>
      <c r="G3" s="51"/>
      <c r="H3" s="51"/>
      <c r="I3" s="51"/>
      <c r="J3" s="52"/>
    </row>
    <row r="4" spans="1:11" ht="15" thickBot="1" x14ac:dyDescent="0.35">
      <c r="A4" s="2"/>
      <c r="B4" s="53" t="s">
        <v>66</v>
      </c>
      <c r="C4" s="54"/>
      <c r="D4" s="54"/>
      <c r="E4" s="54"/>
      <c r="F4" s="54"/>
      <c r="G4" s="54"/>
      <c r="H4" s="54"/>
      <c r="I4" s="54"/>
      <c r="J4" s="55"/>
    </row>
    <row r="5" spans="1:11" ht="15" thickBot="1" x14ac:dyDescent="0.35">
      <c r="A5" s="2"/>
      <c r="B5" s="1"/>
      <c r="C5" s="1" t="s">
        <v>0</v>
      </c>
      <c r="D5" s="1"/>
      <c r="E5" s="1"/>
      <c r="F5" s="1"/>
      <c r="G5" s="1"/>
      <c r="H5" s="1"/>
      <c r="I5" s="1"/>
      <c r="J5" s="1"/>
      <c r="K5" s="2"/>
    </row>
    <row r="6" spans="1:11" ht="15" thickBot="1" x14ac:dyDescent="0.35">
      <c r="A6" s="2"/>
      <c r="B6" s="33" t="s">
        <v>2</v>
      </c>
      <c r="C6" s="34"/>
      <c r="D6" s="34"/>
      <c r="E6" s="39" t="s">
        <v>3</v>
      </c>
      <c r="F6" s="39"/>
      <c r="G6" s="39"/>
      <c r="H6" s="39"/>
      <c r="I6" s="39"/>
      <c r="J6" s="39" t="s">
        <v>4</v>
      </c>
    </row>
    <row r="7" spans="1:11" ht="21" thickBot="1" x14ac:dyDescent="0.35">
      <c r="A7" s="2"/>
      <c r="B7" s="35"/>
      <c r="C7" s="36"/>
      <c r="D7" s="36"/>
      <c r="E7" s="22" t="s">
        <v>5</v>
      </c>
      <c r="F7" s="22" t="s">
        <v>6</v>
      </c>
      <c r="G7" s="22" t="s">
        <v>7</v>
      </c>
      <c r="H7" s="22" t="s">
        <v>8</v>
      </c>
      <c r="I7" s="22" t="s">
        <v>9</v>
      </c>
      <c r="J7" s="39"/>
    </row>
    <row r="8" spans="1:11" ht="15" thickBot="1" x14ac:dyDescent="0.35">
      <c r="A8" s="2"/>
      <c r="B8" s="37"/>
      <c r="C8" s="38"/>
      <c r="D8" s="38"/>
      <c r="E8" s="22">
        <v>1</v>
      </c>
      <c r="F8" s="22">
        <v>2</v>
      </c>
      <c r="G8" s="22" t="s">
        <v>10</v>
      </c>
      <c r="H8" s="22">
        <v>4</v>
      </c>
      <c r="I8" s="22">
        <v>5</v>
      </c>
      <c r="J8" s="22" t="s">
        <v>11</v>
      </c>
    </row>
    <row r="9" spans="1:11" x14ac:dyDescent="0.3">
      <c r="A9" s="2"/>
      <c r="B9" s="56"/>
      <c r="C9" s="57"/>
      <c r="D9" s="57"/>
      <c r="E9" s="58"/>
      <c r="F9" s="58"/>
      <c r="G9" s="58"/>
      <c r="H9" s="58"/>
      <c r="I9" s="58"/>
      <c r="J9" s="59"/>
    </row>
    <row r="10" spans="1:11" x14ac:dyDescent="0.3">
      <c r="A10" s="2"/>
      <c r="B10" s="56"/>
      <c r="C10" s="57"/>
      <c r="D10" s="57"/>
      <c r="E10" s="58"/>
      <c r="F10" s="58"/>
      <c r="G10" s="58"/>
      <c r="H10" s="58"/>
      <c r="I10" s="58"/>
      <c r="J10" s="59"/>
    </row>
    <row r="11" spans="1:11" x14ac:dyDescent="0.3">
      <c r="A11" s="2"/>
      <c r="B11" s="56"/>
      <c r="C11" s="57"/>
      <c r="D11" s="57"/>
      <c r="E11" s="58"/>
      <c r="F11" s="58"/>
      <c r="G11" s="58"/>
      <c r="H11" s="58"/>
      <c r="I11" s="58"/>
      <c r="J11" s="59"/>
    </row>
    <row r="12" spans="1:11" x14ac:dyDescent="0.3">
      <c r="A12" s="2"/>
      <c r="B12" s="56">
        <v>1</v>
      </c>
      <c r="C12" s="57" t="s">
        <v>69</v>
      </c>
      <c r="D12" s="57"/>
      <c r="E12" s="58">
        <f>[1]E.L.!E9</f>
        <v>0</v>
      </c>
      <c r="F12" s="58">
        <f>[1]E.L.!F9</f>
        <v>0</v>
      </c>
      <c r="G12" s="58">
        <f>[1]E.L.!G9</f>
        <v>0</v>
      </c>
      <c r="H12" s="58">
        <f>[1]E.L.!H9</f>
        <v>0</v>
      </c>
      <c r="I12" s="58">
        <f>[1]E.L.!I9</f>
        <v>0</v>
      </c>
      <c r="J12" s="58">
        <f>[1]E.L.!J9</f>
        <v>0</v>
      </c>
    </row>
    <row r="13" spans="1:11" x14ac:dyDescent="0.3">
      <c r="A13" s="2"/>
      <c r="B13" s="60"/>
      <c r="C13" s="61"/>
      <c r="D13" s="61"/>
      <c r="E13" s="62"/>
      <c r="F13" s="62"/>
      <c r="G13" s="62"/>
      <c r="H13" s="62"/>
      <c r="I13" s="62"/>
      <c r="J13" s="62"/>
    </row>
    <row r="14" spans="1:11" x14ac:dyDescent="0.3">
      <c r="A14" s="2"/>
      <c r="B14" s="60"/>
      <c r="C14" s="61"/>
      <c r="D14" s="61"/>
      <c r="E14" s="62"/>
      <c r="F14" s="62"/>
      <c r="G14" s="62"/>
      <c r="H14" s="62"/>
      <c r="I14" s="62"/>
      <c r="J14" s="62"/>
    </row>
    <row r="15" spans="1:11" x14ac:dyDescent="0.3">
      <c r="A15" s="2"/>
      <c r="B15" s="60"/>
      <c r="C15" s="61"/>
      <c r="D15" s="61"/>
      <c r="E15" s="62"/>
      <c r="F15" s="62"/>
      <c r="G15" s="62"/>
      <c r="H15" s="62"/>
      <c r="I15" s="62"/>
      <c r="J15" s="62"/>
    </row>
    <row r="16" spans="1:11" x14ac:dyDescent="0.3">
      <c r="A16" s="2"/>
      <c r="B16" s="60"/>
      <c r="C16" s="61"/>
      <c r="D16" s="61"/>
      <c r="E16" s="62"/>
      <c r="F16" s="62"/>
      <c r="G16" s="62"/>
      <c r="H16" s="62"/>
      <c r="I16" s="62"/>
      <c r="J16" s="62"/>
    </row>
    <row r="17" spans="1:10" x14ac:dyDescent="0.3">
      <c r="A17" s="2"/>
      <c r="B17" s="60"/>
      <c r="C17" s="61"/>
      <c r="D17" s="61"/>
      <c r="E17" s="62"/>
      <c r="F17" s="62"/>
      <c r="G17" s="62"/>
      <c r="H17" s="62"/>
      <c r="I17" s="62"/>
      <c r="J17" s="62"/>
    </row>
    <row r="18" spans="1:10" x14ac:dyDescent="0.3">
      <c r="A18" s="2"/>
      <c r="B18" s="60"/>
      <c r="C18" s="61"/>
      <c r="D18" s="61"/>
      <c r="E18" s="62"/>
      <c r="F18" s="62"/>
      <c r="G18" s="62"/>
      <c r="H18" s="62"/>
      <c r="I18" s="62"/>
      <c r="J18" s="62"/>
    </row>
    <row r="19" spans="1:10" x14ac:dyDescent="0.3">
      <c r="A19" s="2"/>
      <c r="B19" s="60"/>
      <c r="C19" s="61"/>
      <c r="D19" s="61"/>
      <c r="E19" s="62"/>
      <c r="F19" s="62"/>
      <c r="G19" s="62"/>
      <c r="H19" s="62"/>
      <c r="I19" s="62"/>
      <c r="J19" s="62"/>
    </row>
    <row r="20" spans="1:10" x14ac:dyDescent="0.3">
      <c r="A20" s="2"/>
      <c r="B20" s="56">
        <v>2</v>
      </c>
      <c r="C20" s="57" t="s">
        <v>70</v>
      </c>
      <c r="D20" s="57"/>
      <c r="E20" s="58">
        <f>[1]E.L.!E17</f>
        <v>170734720.36000001</v>
      </c>
      <c r="F20" s="58">
        <f>[1]E.L.!F17</f>
        <v>29208861.189999968</v>
      </c>
      <c r="G20" s="58">
        <f>[1]E.L.!G17</f>
        <v>199943581.54999998</v>
      </c>
      <c r="H20" s="58">
        <f>[1]E.L.!H17</f>
        <v>199844622.02000004</v>
      </c>
      <c r="I20" s="58">
        <f>[1]E.L.!I17</f>
        <v>185204418.79000002</v>
      </c>
      <c r="J20" s="58">
        <f>[1]E.L.!J17</f>
        <v>98959.529999986291</v>
      </c>
    </row>
    <row r="21" spans="1:10" x14ac:dyDescent="0.3">
      <c r="A21" s="2"/>
      <c r="B21" s="60"/>
      <c r="C21" s="61"/>
      <c r="D21" s="61"/>
      <c r="E21" s="62"/>
      <c r="F21" s="62"/>
      <c r="G21" s="62"/>
      <c r="H21" s="62"/>
      <c r="I21" s="62"/>
      <c r="J21" s="62"/>
    </row>
    <row r="22" spans="1:10" x14ac:dyDescent="0.3">
      <c r="A22" s="2"/>
      <c r="B22" s="60"/>
      <c r="C22" s="61"/>
      <c r="D22" s="61"/>
      <c r="E22" s="62"/>
      <c r="F22" s="62"/>
      <c r="G22" s="62"/>
      <c r="H22" s="62"/>
      <c r="I22" s="62"/>
      <c r="J22" s="62"/>
    </row>
    <row r="23" spans="1:10" x14ac:dyDescent="0.3">
      <c r="A23" s="2"/>
      <c r="B23" s="60"/>
      <c r="C23" s="61"/>
      <c r="D23" s="61"/>
      <c r="E23" s="62"/>
      <c r="F23" s="62"/>
      <c r="G23" s="62"/>
      <c r="H23" s="62"/>
      <c r="I23" s="62"/>
      <c r="J23" s="62"/>
    </row>
    <row r="24" spans="1:10" x14ac:dyDescent="0.3">
      <c r="A24" s="2"/>
      <c r="B24" s="60"/>
      <c r="C24" s="61"/>
      <c r="D24" s="61"/>
      <c r="E24" s="62"/>
      <c r="F24" s="62"/>
      <c r="G24" s="62"/>
      <c r="H24" s="62"/>
      <c r="I24" s="62"/>
      <c r="J24" s="62"/>
    </row>
    <row r="25" spans="1:10" x14ac:dyDescent="0.3">
      <c r="A25" s="2"/>
      <c r="B25" s="60"/>
      <c r="C25" s="61"/>
      <c r="D25" s="61"/>
      <c r="E25" s="62"/>
      <c r="F25" s="62"/>
      <c r="G25" s="62"/>
      <c r="H25" s="62"/>
      <c r="I25" s="62"/>
      <c r="J25" s="62"/>
    </row>
    <row r="26" spans="1:10" x14ac:dyDescent="0.3">
      <c r="A26" s="2"/>
      <c r="B26" s="60"/>
      <c r="C26" s="61"/>
      <c r="D26" s="61"/>
      <c r="E26" s="62"/>
      <c r="F26" s="62"/>
      <c r="G26" s="62"/>
      <c r="H26" s="62"/>
      <c r="I26" s="62"/>
      <c r="J26" s="62"/>
    </row>
    <row r="27" spans="1:10" x14ac:dyDescent="0.3">
      <c r="A27" s="2"/>
      <c r="B27" s="60"/>
      <c r="C27" s="61"/>
      <c r="D27" s="61"/>
      <c r="E27" s="62"/>
      <c r="F27" s="62"/>
      <c r="G27" s="62"/>
      <c r="H27" s="62"/>
      <c r="I27" s="62"/>
      <c r="J27" s="62"/>
    </row>
    <row r="28" spans="1:10" x14ac:dyDescent="0.3">
      <c r="A28" s="2"/>
      <c r="B28" s="56">
        <v>3</v>
      </c>
      <c r="C28" s="57" t="s">
        <v>71</v>
      </c>
      <c r="D28" s="57"/>
      <c r="E28" s="58">
        <f>[1]E.L.!E28</f>
        <v>0</v>
      </c>
      <c r="F28" s="58">
        <f>[1]E.L.!F28</f>
        <v>0</v>
      </c>
      <c r="G28" s="58">
        <f>[1]E.L.!G28</f>
        <v>0</v>
      </c>
      <c r="H28" s="58">
        <f>[1]E.L.!H28</f>
        <v>0</v>
      </c>
      <c r="I28" s="58">
        <f>[1]E.L.!I28</f>
        <v>0</v>
      </c>
      <c r="J28" s="58">
        <f>[1]E.L.!J28</f>
        <v>0</v>
      </c>
    </row>
    <row r="29" spans="1:10" x14ac:dyDescent="0.3">
      <c r="A29" s="2"/>
      <c r="B29" s="60"/>
      <c r="C29" s="61"/>
      <c r="D29" s="61"/>
      <c r="E29" s="62"/>
      <c r="F29" s="62"/>
      <c r="G29" s="62"/>
      <c r="H29" s="62"/>
      <c r="I29" s="62"/>
      <c r="J29" s="62"/>
    </row>
    <row r="30" spans="1:10" x14ac:dyDescent="0.3">
      <c r="A30" s="2"/>
      <c r="B30" s="60"/>
      <c r="C30" s="61"/>
      <c r="D30" s="61"/>
      <c r="E30" s="62"/>
      <c r="F30" s="62"/>
      <c r="G30" s="62"/>
      <c r="H30" s="62"/>
      <c r="I30" s="62"/>
      <c r="J30" s="62"/>
    </row>
    <row r="31" spans="1:10" x14ac:dyDescent="0.3">
      <c r="A31" s="2"/>
      <c r="B31" s="60"/>
      <c r="C31" s="61"/>
      <c r="D31" s="61"/>
      <c r="E31" s="62"/>
      <c r="F31" s="62"/>
      <c r="G31" s="62"/>
      <c r="H31" s="62"/>
      <c r="I31" s="62"/>
      <c r="J31" s="62"/>
    </row>
    <row r="32" spans="1:10" x14ac:dyDescent="0.3">
      <c r="A32" s="2"/>
      <c r="B32" s="60"/>
      <c r="C32" s="61"/>
      <c r="D32" s="61"/>
      <c r="E32" s="62"/>
      <c r="F32" s="62"/>
      <c r="G32" s="62"/>
      <c r="H32" s="62"/>
      <c r="I32" s="62"/>
      <c r="J32" s="62"/>
    </row>
    <row r="33" spans="1:10" x14ac:dyDescent="0.3">
      <c r="A33" s="2"/>
      <c r="B33" s="60"/>
      <c r="C33" s="61"/>
      <c r="D33" s="61"/>
      <c r="E33" s="62"/>
      <c r="F33" s="62"/>
      <c r="G33" s="62"/>
      <c r="H33" s="62"/>
      <c r="I33" s="62"/>
      <c r="J33" s="62"/>
    </row>
    <row r="34" spans="1:10" x14ac:dyDescent="0.3">
      <c r="A34" s="2"/>
      <c r="B34" s="60"/>
      <c r="C34" s="61"/>
      <c r="D34" s="61"/>
      <c r="E34" s="62"/>
      <c r="F34" s="62"/>
      <c r="G34" s="62"/>
      <c r="H34" s="62"/>
      <c r="I34" s="62"/>
      <c r="J34" s="62"/>
    </row>
    <row r="35" spans="1:10" x14ac:dyDescent="0.3">
      <c r="A35" s="2"/>
      <c r="B35" s="60"/>
      <c r="C35" s="61"/>
      <c r="D35" s="61"/>
      <c r="E35" s="62"/>
      <c r="F35" s="62"/>
      <c r="G35" s="62"/>
      <c r="H35" s="62"/>
      <c r="I35" s="62"/>
      <c r="J35" s="62"/>
    </row>
    <row r="36" spans="1:10" x14ac:dyDescent="0.3">
      <c r="A36" s="2"/>
      <c r="B36" s="56">
        <v>4</v>
      </c>
      <c r="C36" s="57" t="s">
        <v>72</v>
      </c>
      <c r="D36" s="57"/>
      <c r="E36" s="58">
        <f>[1]E.L.!E39</f>
        <v>0</v>
      </c>
      <c r="F36" s="58">
        <f>[1]E.L.!F39</f>
        <v>0</v>
      </c>
      <c r="G36" s="58">
        <f>[1]E.L.!G39</f>
        <v>0</v>
      </c>
      <c r="H36" s="58">
        <f>[1]E.L.!H39</f>
        <v>0</v>
      </c>
      <c r="I36" s="58">
        <f>[1]E.L.!I39</f>
        <v>0</v>
      </c>
      <c r="J36" s="58">
        <f>[1]E.L.!J39</f>
        <v>0</v>
      </c>
    </row>
    <row r="37" spans="1:10" x14ac:dyDescent="0.3">
      <c r="A37" s="2"/>
      <c r="B37" s="60"/>
      <c r="C37" s="61"/>
      <c r="D37" s="61"/>
      <c r="E37" s="62"/>
      <c r="F37" s="62"/>
      <c r="G37" s="62"/>
      <c r="H37" s="62"/>
      <c r="I37" s="62"/>
      <c r="J37" s="62"/>
    </row>
    <row r="38" spans="1:10" x14ac:dyDescent="0.3">
      <c r="A38" s="2"/>
      <c r="B38" s="60"/>
      <c r="C38" s="61"/>
      <c r="D38" s="61"/>
      <c r="E38" s="62"/>
      <c r="F38" s="62"/>
      <c r="G38" s="62"/>
      <c r="H38" s="62"/>
      <c r="I38" s="62"/>
      <c r="J38" s="62"/>
    </row>
    <row r="39" spans="1:10" x14ac:dyDescent="0.3">
      <c r="A39" s="2"/>
      <c r="B39" s="60"/>
      <c r="C39" s="61"/>
      <c r="D39" s="61"/>
      <c r="E39" s="62"/>
      <c r="F39" s="62"/>
      <c r="G39" s="62"/>
      <c r="H39" s="62"/>
      <c r="I39" s="62"/>
      <c r="J39" s="62"/>
    </row>
    <row r="40" spans="1:10" x14ac:dyDescent="0.3">
      <c r="A40" s="2"/>
      <c r="B40" s="60"/>
      <c r="C40" s="61"/>
      <c r="D40" s="61"/>
      <c r="E40" s="62"/>
      <c r="F40" s="62"/>
      <c r="G40" s="62"/>
      <c r="H40" s="62"/>
      <c r="I40" s="62"/>
      <c r="J40" s="63"/>
    </row>
    <row r="41" spans="1:10" x14ac:dyDescent="0.3">
      <c r="A41" s="2"/>
      <c r="B41" s="64"/>
      <c r="C41" s="65" t="s">
        <v>43</v>
      </c>
      <c r="D41" s="66"/>
      <c r="E41" s="67">
        <f>E12+E20+E28+E36</f>
        <v>170734720.36000001</v>
      </c>
      <c r="F41" s="67">
        <f t="shared" ref="F41:J41" si="0">F12+F20+F28+F36</f>
        <v>29208861.189999968</v>
      </c>
      <c r="G41" s="67">
        <f t="shared" si="0"/>
        <v>199943581.54999998</v>
      </c>
      <c r="H41" s="67">
        <f t="shared" si="0"/>
        <v>199844622.02000004</v>
      </c>
      <c r="I41" s="67">
        <f t="shared" si="0"/>
        <v>185204418.79000002</v>
      </c>
      <c r="J41" s="67">
        <f t="shared" si="0"/>
        <v>98959.529999986291</v>
      </c>
    </row>
    <row r="42" spans="1:10" x14ac:dyDescent="0.3">
      <c r="A42" s="2"/>
      <c r="B42" s="18"/>
      <c r="C42" s="18"/>
      <c r="D42" s="18"/>
      <c r="E42" s="20"/>
      <c r="F42" s="20"/>
      <c r="G42" s="20"/>
      <c r="H42" s="20"/>
      <c r="I42" s="20"/>
      <c r="J42" s="20"/>
    </row>
  </sheetData>
  <mergeCells count="15">
    <mergeCell ref="C36:D36"/>
    <mergeCell ref="C41:D41"/>
    <mergeCell ref="C9:D9"/>
    <mergeCell ref="C10:D10"/>
    <mergeCell ref="C11:D11"/>
    <mergeCell ref="C12:D12"/>
    <mergeCell ref="C20:D20"/>
    <mergeCell ref="C28:D28"/>
    <mergeCell ref="B1:J1"/>
    <mergeCell ref="B2:J2"/>
    <mergeCell ref="B3:J3"/>
    <mergeCell ref="B4:J4"/>
    <mergeCell ref="B6:D8"/>
    <mergeCell ref="E6:I6"/>
    <mergeCell ref="J6:J7"/>
  </mergeCells>
  <pageMargins left="0.70866141732283472" right="0.70866141732283472" top="0.74803149606299213" bottom="0.74803149606299213" header="0.31496062992125984" footer="0.31496062992125984"/>
  <pageSetup scale="7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07D29-55DC-49DD-90DC-8A510B411DB0}">
  <dimension ref="A1:J47"/>
  <sheetViews>
    <sheetView topLeftCell="A25" workbookViewId="0">
      <selection activeCell="D41" sqref="D41"/>
    </sheetView>
  </sheetViews>
  <sheetFormatPr baseColWidth="10" defaultRowHeight="14.4" x14ac:dyDescent="0.3"/>
  <cols>
    <col min="1" max="1" width="2.109375" customWidth="1"/>
    <col min="2" max="3" width="3.6640625" customWidth="1"/>
    <col min="4" max="4" width="62.6640625" customWidth="1"/>
    <col min="5" max="10" width="16.6640625" customWidth="1"/>
  </cols>
  <sheetData>
    <row r="1" spans="1:10" x14ac:dyDescent="0.3">
      <c r="A1" s="2"/>
      <c r="B1" s="47" t="s">
        <v>65</v>
      </c>
      <c r="C1" s="48"/>
      <c r="D1" s="48"/>
      <c r="E1" s="48"/>
      <c r="F1" s="48"/>
      <c r="G1" s="48"/>
      <c r="H1" s="48"/>
      <c r="I1" s="48"/>
      <c r="J1" s="49"/>
    </row>
    <row r="2" spans="1:10" x14ac:dyDescent="0.3">
      <c r="A2" s="2"/>
      <c r="B2" s="50" t="s">
        <v>67</v>
      </c>
      <c r="C2" s="51"/>
      <c r="D2" s="51"/>
      <c r="E2" s="51"/>
      <c r="F2" s="51"/>
      <c r="G2" s="51"/>
      <c r="H2" s="51"/>
      <c r="I2" s="51"/>
      <c r="J2" s="52"/>
    </row>
    <row r="3" spans="1:10" x14ac:dyDescent="0.3">
      <c r="A3" s="2"/>
      <c r="B3" s="50" t="s">
        <v>68</v>
      </c>
      <c r="C3" s="51"/>
      <c r="D3" s="51"/>
      <c r="E3" s="51"/>
      <c r="F3" s="51"/>
      <c r="G3" s="51"/>
      <c r="H3" s="51"/>
      <c r="I3" s="51"/>
      <c r="J3" s="52"/>
    </row>
    <row r="4" spans="1:10" ht="15" thickBot="1" x14ac:dyDescent="0.35">
      <c r="A4" s="2"/>
      <c r="B4" s="53" t="s">
        <v>66</v>
      </c>
      <c r="C4" s="54"/>
      <c r="D4" s="54"/>
      <c r="E4" s="54"/>
      <c r="F4" s="54"/>
      <c r="G4" s="54"/>
      <c r="H4" s="54"/>
      <c r="I4" s="54"/>
      <c r="J4" s="55"/>
    </row>
    <row r="5" spans="1:10" ht="15" thickBot="1" x14ac:dyDescent="0.35">
      <c r="A5" s="2"/>
      <c r="B5" s="1"/>
      <c r="C5" s="1" t="s">
        <v>0</v>
      </c>
      <c r="D5" s="1"/>
      <c r="E5" s="1"/>
      <c r="F5" s="1"/>
      <c r="G5" s="1"/>
      <c r="H5" s="1"/>
      <c r="I5" s="1"/>
      <c r="J5" s="1"/>
    </row>
    <row r="6" spans="1:10" ht="15" thickBot="1" x14ac:dyDescent="0.35">
      <c r="A6" s="2"/>
      <c r="B6" s="33" t="s">
        <v>2</v>
      </c>
      <c r="C6" s="34"/>
      <c r="D6" s="34"/>
      <c r="E6" s="39" t="s">
        <v>3</v>
      </c>
      <c r="F6" s="39"/>
      <c r="G6" s="39"/>
      <c r="H6" s="39"/>
      <c r="I6" s="39"/>
      <c r="J6" s="39" t="s">
        <v>4</v>
      </c>
    </row>
    <row r="7" spans="1:10" ht="21" thickBot="1" x14ac:dyDescent="0.35">
      <c r="A7" s="2"/>
      <c r="B7" s="35"/>
      <c r="C7" s="36"/>
      <c r="D7" s="36"/>
      <c r="E7" s="22" t="s">
        <v>5</v>
      </c>
      <c r="F7" s="22" t="s">
        <v>6</v>
      </c>
      <c r="G7" s="22" t="s">
        <v>7</v>
      </c>
      <c r="H7" s="22" t="s">
        <v>8</v>
      </c>
      <c r="I7" s="22" t="s">
        <v>9</v>
      </c>
      <c r="J7" s="39"/>
    </row>
    <row r="8" spans="1:10" ht="15" thickBot="1" x14ac:dyDescent="0.35">
      <c r="A8" s="2"/>
      <c r="B8" s="37"/>
      <c r="C8" s="38"/>
      <c r="D8" s="38"/>
      <c r="E8" s="22">
        <v>1</v>
      </c>
      <c r="F8" s="22">
        <v>2</v>
      </c>
      <c r="G8" s="22" t="s">
        <v>10</v>
      </c>
      <c r="H8" s="22">
        <v>4</v>
      </c>
      <c r="I8" s="22">
        <v>5</v>
      </c>
      <c r="J8" s="22" t="s">
        <v>11</v>
      </c>
    </row>
    <row r="9" spans="1:10" x14ac:dyDescent="0.3">
      <c r="A9" s="2"/>
      <c r="B9" s="68">
        <v>1</v>
      </c>
      <c r="C9" s="69" t="s">
        <v>69</v>
      </c>
      <c r="D9" s="69"/>
      <c r="E9" s="70">
        <f t="shared" ref="E9:J9" si="0">SUM(E10:E16)</f>
        <v>0</v>
      </c>
      <c r="F9" s="70">
        <f t="shared" si="0"/>
        <v>0</v>
      </c>
      <c r="G9" s="70">
        <f t="shared" si="0"/>
        <v>0</v>
      </c>
      <c r="H9" s="70">
        <f t="shared" si="0"/>
        <v>0</v>
      </c>
      <c r="I9" s="70">
        <f t="shared" si="0"/>
        <v>0</v>
      </c>
      <c r="J9" s="70">
        <f t="shared" si="0"/>
        <v>0</v>
      </c>
    </row>
    <row r="10" spans="1:10" x14ac:dyDescent="0.3">
      <c r="A10" s="2"/>
      <c r="B10" s="71"/>
      <c r="C10" s="61">
        <v>1</v>
      </c>
      <c r="D10" s="61" t="s">
        <v>73</v>
      </c>
      <c r="E10" s="62">
        <f>'[1]E.1.L.E.'!F11</f>
        <v>0</v>
      </c>
      <c r="F10" s="62">
        <f>'[1]E.1.L.E.'!G11</f>
        <v>0</v>
      </c>
      <c r="G10" s="62">
        <f>'[1]E.1.L.E.'!H11</f>
        <v>0</v>
      </c>
      <c r="H10" s="62">
        <f>'[1]E.1.L.E.'!I11</f>
        <v>0</v>
      </c>
      <c r="I10" s="62">
        <f>'[1]E.1.L.E.'!J11</f>
        <v>0</v>
      </c>
      <c r="J10" s="62">
        <f>'[1]E.1.L.E.'!K11</f>
        <v>0</v>
      </c>
    </row>
    <row r="11" spans="1:10" x14ac:dyDescent="0.3">
      <c r="A11" s="2"/>
      <c r="B11" s="71"/>
      <c r="C11" s="61">
        <v>2</v>
      </c>
      <c r="D11" s="61" t="s">
        <v>74</v>
      </c>
      <c r="E11" s="62">
        <f>'[1]E.1.L.E.'!F15</f>
        <v>0</v>
      </c>
      <c r="F11" s="62">
        <f>'[1]E.1.L.E.'!G15</f>
        <v>0</v>
      </c>
      <c r="G11" s="62">
        <f>'[1]E.1.L.E.'!H15</f>
        <v>0</v>
      </c>
      <c r="H11" s="62">
        <f>'[1]E.1.L.E.'!I15</f>
        <v>0</v>
      </c>
      <c r="I11" s="62">
        <f>'[1]E.1.L.E.'!J15</f>
        <v>0</v>
      </c>
      <c r="J11" s="62">
        <f>'[1]E.1.L.E.'!K15</f>
        <v>0</v>
      </c>
    </row>
    <row r="12" spans="1:10" x14ac:dyDescent="0.3">
      <c r="A12" s="2"/>
      <c r="B12" s="71"/>
      <c r="C12" s="61">
        <v>3</v>
      </c>
      <c r="D12" s="61" t="s">
        <v>75</v>
      </c>
      <c r="E12" s="62">
        <f>'[1]E.1.L.E.'!F20</f>
        <v>0</v>
      </c>
      <c r="F12" s="62">
        <f>'[1]E.1.L.E.'!G20</f>
        <v>0</v>
      </c>
      <c r="G12" s="62">
        <f>'[1]E.1.L.E.'!H20</f>
        <v>0</v>
      </c>
      <c r="H12" s="62">
        <f>'[1]E.1.L.E.'!I20</f>
        <v>0</v>
      </c>
      <c r="I12" s="62">
        <f>'[1]E.1.L.E.'!J20</f>
        <v>0</v>
      </c>
      <c r="J12" s="62">
        <f>'[1]E.1.L.E.'!K20</f>
        <v>0</v>
      </c>
    </row>
    <row r="13" spans="1:10" x14ac:dyDescent="0.3">
      <c r="A13" s="2"/>
      <c r="B13" s="71"/>
      <c r="C13" s="61">
        <v>4</v>
      </c>
      <c r="D13" s="61" t="s">
        <v>76</v>
      </c>
      <c r="E13" s="62">
        <f>'[1]E.1.L.E.'!F22</f>
        <v>0</v>
      </c>
      <c r="F13" s="62">
        <f>'[1]E.1.L.E.'!G22</f>
        <v>0</v>
      </c>
      <c r="G13" s="62">
        <f>'[1]E.1.L.E.'!H22</f>
        <v>0</v>
      </c>
      <c r="H13" s="62">
        <f>'[1]E.1.L.E.'!I22</f>
        <v>0</v>
      </c>
      <c r="I13" s="62">
        <f>'[1]E.1.L.E.'!J22</f>
        <v>0</v>
      </c>
      <c r="J13" s="62">
        <f>'[1]E.1.L.E.'!K22</f>
        <v>0</v>
      </c>
    </row>
    <row r="14" spans="1:10" x14ac:dyDescent="0.3">
      <c r="A14" s="2"/>
      <c r="B14" s="71"/>
      <c r="C14" s="61">
        <v>5</v>
      </c>
      <c r="D14" s="61" t="s">
        <v>77</v>
      </c>
      <c r="E14" s="62">
        <f>'[1]E.1.L.E.'!F24</f>
        <v>0</v>
      </c>
      <c r="F14" s="62">
        <f>'[1]E.1.L.E.'!G24</f>
        <v>0</v>
      </c>
      <c r="G14" s="62">
        <f>'[1]E.1.L.E.'!H24</f>
        <v>0</v>
      </c>
      <c r="H14" s="62">
        <f>'[1]E.1.L.E.'!I24</f>
        <v>0</v>
      </c>
      <c r="I14" s="62">
        <f>'[1]E.1.L.E.'!J24</f>
        <v>0</v>
      </c>
      <c r="J14" s="62">
        <f>'[1]E.1.L.E.'!K24</f>
        <v>0</v>
      </c>
    </row>
    <row r="15" spans="1:10" x14ac:dyDescent="0.3">
      <c r="A15" s="2"/>
      <c r="B15" s="71"/>
      <c r="C15" s="61">
        <v>6</v>
      </c>
      <c r="D15" s="61" t="s">
        <v>78</v>
      </c>
      <c r="E15" s="62">
        <f>'[1]E.1.L.E.'!F27</f>
        <v>0</v>
      </c>
      <c r="F15" s="62">
        <f>'[1]E.1.L.E.'!G27</f>
        <v>0</v>
      </c>
      <c r="G15" s="62">
        <f>'[1]E.1.L.E.'!H27</f>
        <v>0</v>
      </c>
      <c r="H15" s="62">
        <f>'[1]E.1.L.E.'!I27</f>
        <v>0</v>
      </c>
      <c r="I15" s="62">
        <f>'[1]E.1.L.E.'!J27</f>
        <v>0</v>
      </c>
      <c r="J15" s="62">
        <f>'[1]E.1.L.E.'!K27</f>
        <v>0</v>
      </c>
    </row>
    <row r="16" spans="1:10" x14ac:dyDescent="0.3">
      <c r="A16" s="2"/>
      <c r="B16" s="71"/>
      <c r="C16" s="61">
        <v>7</v>
      </c>
      <c r="D16" s="61" t="s">
        <v>79</v>
      </c>
      <c r="E16" s="62">
        <f>+'[1]E.1.L.E.'!F30</f>
        <v>0</v>
      </c>
      <c r="F16" s="62">
        <f>+'[1]E.1.L.E.'!G30</f>
        <v>0</v>
      </c>
      <c r="G16" s="62">
        <f>+'[1]E.1.L.E.'!H30</f>
        <v>0</v>
      </c>
      <c r="H16" s="62">
        <f>+'[1]E.1.L.E.'!I30</f>
        <v>0</v>
      </c>
      <c r="I16" s="62">
        <f>+'[1]E.1.L.E.'!J30</f>
        <v>0</v>
      </c>
      <c r="J16" s="62">
        <f>+'[1]E.1.L.E.'!K30</f>
        <v>0</v>
      </c>
    </row>
    <row r="17" spans="1:10" x14ac:dyDescent="0.3">
      <c r="A17" s="2"/>
      <c r="B17" s="56">
        <v>2</v>
      </c>
      <c r="C17" s="57" t="s">
        <v>70</v>
      </c>
      <c r="D17" s="57"/>
      <c r="E17" s="58">
        <f>SUM(E18:E27)</f>
        <v>170734720.36000001</v>
      </c>
      <c r="F17" s="58">
        <f>SUM(F18:F27)</f>
        <v>29208861.189999968</v>
      </c>
      <c r="G17" s="58">
        <f t="shared" ref="G17:J17" si="1">SUM(G18:G27)</f>
        <v>199943581.54999998</v>
      </c>
      <c r="H17" s="58">
        <f t="shared" si="1"/>
        <v>199844622.02000004</v>
      </c>
      <c r="I17" s="58">
        <f t="shared" si="1"/>
        <v>185204418.79000002</v>
      </c>
      <c r="J17" s="58">
        <f t="shared" si="1"/>
        <v>98959.529999986291</v>
      </c>
    </row>
    <row r="18" spans="1:10" x14ac:dyDescent="0.3">
      <c r="A18" s="2"/>
      <c r="B18" s="71"/>
      <c r="C18" s="61">
        <v>1</v>
      </c>
      <c r="D18" s="61" t="s">
        <v>80</v>
      </c>
      <c r="E18" s="62">
        <f>'[1]E.2.L.E.'!F11</f>
        <v>0</v>
      </c>
      <c r="F18" s="62">
        <f>'[1]E.2.L.E.'!G11</f>
        <v>0</v>
      </c>
      <c r="G18" s="62">
        <f>'[1]E.2.L.E.'!H11</f>
        <v>0</v>
      </c>
      <c r="H18" s="62">
        <f>'[1]E.2.L.E.'!I11</f>
        <v>0</v>
      </c>
      <c r="I18" s="62">
        <f>'[1]E.2.L.E.'!J11</f>
        <v>0</v>
      </c>
      <c r="J18" s="62">
        <f>'[1]E.2.L.E.'!K11</f>
        <v>0</v>
      </c>
    </row>
    <row r="19" spans="1:10" x14ac:dyDescent="0.3">
      <c r="A19" s="2"/>
      <c r="B19" s="71"/>
      <c r="C19" s="61">
        <v>2</v>
      </c>
      <c r="D19" s="61" t="s">
        <v>81</v>
      </c>
      <c r="E19" s="62">
        <f>'[1]E.2.L.E.'!F14</f>
        <v>0</v>
      </c>
      <c r="F19" s="62">
        <f>'[1]E.2.L.E.'!G14</f>
        <v>0</v>
      </c>
      <c r="G19" s="62">
        <f>'[1]E.2.L.E.'!H14</f>
        <v>0</v>
      </c>
      <c r="H19" s="62">
        <f>'[1]E.2.L.E.'!I14</f>
        <v>0</v>
      </c>
      <c r="I19" s="62">
        <f>'[1]E.2.L.E.'!J14</f>
        <v>0</v>
      </c>
      <c r="J19" s="62">
        <f>'[1]E.2.L.E.'!K14</f>
        <v>0</v>
      </c>
    </row>
    <row r="20" spans="1:10" x14ac:dyDescent="0.3">
      <c r="A20" s="2"/>
      <c r="B20" s="71"/>
      <c r="C20" s="61">
        <v>4</v>
      </c>
      <c r="D20" s="61" t="s">
        <v>82</v>
      </c>
      <c r="E20" s="62">
        <f>'[1]E.2.L.E.'!F18</f>
        <v>0</v>
      </c>
      <c r="F20" s="62">
        <f>'[1]E.2.L.E.'!G18</f>
        <v>0</v>
      </c>
      <c r="G20" s="62">
        <f>'[1]E.2.L.E.'!H18</f>
        <v>0</v>
      </c>
      <c r="H20" s="62">
        <f>'[1]E.2.L.E.'!I18</f>
        <v>0</v>
      </c>
      <c r="I20" s="62">
        <f>'[1]E.2.L.E.'!J18</f>
        <v>0</v>
      </c>
      <c r="J20" s="62">
        <f>'[1]E.2.L.E.'!K18</f>
        <v>0</v>
      </c>
    </row>
    <row r="21" spans="1:10" x14ac:dyDescent="0.3">
      <c r="A21" s="2"/>
      <c r="B21" s="71"/>
      <c r="C21" s="61">
        <v>5</v>
      </c>
      <c r="D21" s="61" t="s">
        <v>83</v>
      </c>
      <c r="E21" s="62">
        <f>'[1]E.2.L.E.'!F22</f>
        <v>0</v>
      </c>
      <c r="F21" s="62">
        <f>'[1]E.2.L.E.'!G22</f>
        <v>0</v>
      </c>
      <c r="G21" s="62">
        <f>'[1]E.2.L.E.'!H22</f>
        <v>0</v>
      </c>
      <c r="H21" s="62">
        <f>'[1]E.2.L.E.'!I22</f>
        <v>0</v>
      </c>
      <c r="I21" s="62">
        <f>'[1]E.2.L.E.'!J22</f>
        <v>0</v>
      </c>
      <c r="J21" s="62">
        <f>'[1]E.2.L.E.'!K22</f>
        <v>0</v>
      </c>
    </row>
    <row r="22" spans="1:10" x14ac:dyDescent="0.3">
      <c r="A22" s="2"/>
      <c r="B22" s="71"/>
      <c r="C22" s="61">
        <v>6</v>
      </c>
      <c r="D22" s="61" t="s">
        <v>84</v>
      </c>
      <c r="E22" s="62">
        <f>'[1]E.2.L.E.'!F26</f>
        <v>0</v>
      </c>
      <c r="F22" s="62">
        <f>'[1]E.2.L.E.'!G26</f>
        <v>0</v>
      </c>
      <c r="G22" s="62">
        <f>'[1]E.2.L.E.'!H26</f>
        <v>0</v>
      </c>
      <c r="H22" s="62">
        <f>'[1]E.2.L.E.'!I26</f>
        <v>0</v>
      </c>
      <c r="I22" s="62">
        <f>'[1]E.2.L.E.'!J26</f>
        <v>0</v>
      </c>
      <c r="J22" s="62">
        <f>'[1]E.2.L.E.'!K26</f>
        <v>0</v>
      </c>
    </row>
    <row r="23" spans="1:10" x14ac:dyDescent="0.3">
      <c r="A23" s="2"/>
      <c r="B23" s="71"/>
      <c r="C23" s="61">
        <v>7</v>
      </c>
      <c r="D23" s="61" t="s">
        <v>85</v>
      </c>
      <c r="E23" s="62">
        <f>'[1]E.2.L.E.'!F29</f>
        <v>0</v>
      </c>
      <c r="F23" s="62">
        <f>'[1]E.2.L.E.'!G29</f>
        <v>0</v>
      </c>
      <c r="G23" s="62">
        <f>'[1]E.2.L.E.'!H29</f>
        <v>0</v>
      </c>
      <c r="H23" s="62">
        <f>'[1]E.2.L.E.'!I29</f>
        <v>0</v>
      </c>
      <c r="I23" s="62">
        <f>'[1]E.2.L.E.'!J29</f>
        <v>0</v>
      </c>
      <c r="J23" s="62">
        <f>'[1]E.2.L.E.'!K29</f>
        <v>0</v>
      </c>
    </row>
    <row r="24" spans="1:10" x14ac:dyDescent="0.3">
      <c r="A24" s="2"/>
      <c r="B24" s="71"/>
      <c r="C24" s="61">
        <v>8</v>
      </c>
      <c r="D24" s="61" t="s">
        <v>86</v>
      </c>
      <c r="E24" s="62">
        <f>'[1]E.2.L.E.'!F31</f>
        <v>0</v>
      </c>
      <c r="F24" s="62">
        <f>'[1]E.2.L.E.'!G31</f>
        <v>0</v>
      </c>
      <c r="G24" s="62">
        <f>'[1]E.2.L.E.'!H31</f>
        <v>0</v>
      </c>
      <c r="H24" s="62">
        <f>'[1]E.2.L.E.'!I31</f>
        <v>0</v>
      </c>
      <c r="I24" s="62">
        <f>'[1]E.2.L.E.'!J31</f>
        <v>0</v>
      </c>
      <c r="J24" s="62">
        <f>'[1]E.2.L.E.'!K31</f>
        <v>0</v>
      </c>
    </row>
    <row r="25" spans="1:10" x14ac:dyDescent="0.3">
      <c r="A25" s="2"/>
      <c r="B25" s="71"/>
      <c r="C25" s="61">
        <v>9</v>
      </c>
      <c r="D25" s="61" t="s">
        <v>87</v>
      </c>
      <c r="E25" s="62">
        <f>'[1]E.2.L.E.'!F33</f>
        <v>0</v>
      </c>
      <c r="F25" s="62">
        <f>'[1]E.2.L.E.'!G33</f>
        <v>0</v>
      </c>
      <c r="G25" s="62">
        <f>'[1]E.2.L.E.'!H33</f>
        <v>0</v>
      </c>
      <c r="H25" s="62">
        <f>'[1]E.2.L.E.'!I33</f>
        <v>0</v>
      </c>
      <c r="I25" s="62">
        <f>'[1]E.2.L.E.'!J33</f>
        <v>0</v>
      </c>
      <c r="J25" s="62">
        <f>'[1]E.2.L.E.'!K33</f>
        <v>0</v>
      </c>
    </row>
    <row r="26" spans="1:10" x14ac:dyDescent="0.3">
      <c r="A26" s="2"/>
      <c r="B26" s="71"/>
      <c r="C26" s="61">
        <v>10</v>
      </c>
      <c r="D26" s="61" t="s">
        <v>88</v>
      </c>
      <c r="E26" s="62">
        <f>'[1]E.2.L.E.'!F35</f>
        <v>0</v>
      </c>
      <c r="F26" s="62">
        <f>'[1]E.2.L.E.'!G35</f>
        <v>0</v>
      </c>
      <c r="G26" s="62">
        <f>'[1]E.2.L.E.'!H35</f>
        <v>0</v>
      </c>
      <c r="H26" s="62">
        <f>'[1]E.2.L.E.'!I35</f>
        <v>0</v>
      </c>
      <c r="I26" s="62">
        <f>'[1]E.2.L.E.'!J35</f>
        <v>0</v>
      </c>
      <c r="J26" s="62">
        <f>'[1]E.2.L.E.'!K35</f>
        <v>0</v>
      </c>
    </row>
    <row r="27" spans="1:10" x14ac:dyDescent="0.3">
      <c r="A27" s="2"/>
      <c r="B27" s="71"/>
      <c r="C27" s="61">
        <v>11</v>
      </c>
      <c r="D27" s="61" t="s">
        <v>89</v>
      </c>
      <c r="E27" s="62">
        <f>'[1]E.2.L.E.'!F38</f>
        <v>170734720.36000001</v>
      </c>
      <c r="F27" s="62">
        <f>'[1]E.2.L.E.'!G38</f>
        <v>29208861.189999968</v>
      </c>
      <c r="G27" s="62">
        <f>'[1]E.2.L.E.'!H38</f>
        <v>199943581.54999998</v>
      </c>
      <c r="H27" s="62">
        <f>'[1]E.2.L.E.'!I38</f>
        <v>199844622.02000004</v>
      </c>
      <c r="I27" s="62">
        <f>'[1]E.2.L.E.'!J38</f>
        <v>185204418.79000002</v>
      </c>
      <c r="J27" s="62">
        <f>'[1]E.2.L.E.'!K38</f>
        <v>98959.529999986291</v>
      </c>
    </row>
    <row r="28" spans="1:10" x14ac:dyDescent="0.3">
      <c r="A28" s="2"/>
      <c r="B28" s="56">
        <v>3</v>
      </c>
      <c r="C28" s="57" t="s">
        <v>71</v>
      </c>
      <c r="D28" s="57"/>
      <c r="E28" s="58">
        <f>SUM(E29:E38)</f>
        <v>0</v>
      </c>
      <c r="F28" s="58">
        <f t="shared" ref="F28:J28" si="2">SUM(F29:F38)</f>
        <v>0</v>
      </c>
      <c r="G28" s="58">
        <f t="shared" si="2"/>
        <v>0</v>
      </c>
      <c r="H28" s="58">
        <f t="shared" si="2"/>
        <v>0</v>
      </c>
      <c r="I28" s="58">
        <f t="shared" si="2"/>
        <v>0</v>
      </c>
      <c r="J28" s="58">
        <f t="shared" si="2"/>
        <v>0</v>
      </c>
    </row>
    <row r="29" spans="1:10" x14ac:dyDescent="0.3">
      <c r="A29" s="2"/>
      <c r="B29" s="71"/>
      <c r="C29" s="61">
        <v>1</v>
      </c>
      <c r="D29" s="61" t="s">
        <v>90</v>
      </c>
      <c r="E29" s="62">
        <f>'[1]E.3.L.E.'!F10</f>
        <v>0</v>
      </c>
      <c r="F29" s="62">
        <f>'[1]E.3.L.E.'!G10</f>
        <v>0</v>
      </c>
      <c r="G29" s="62">
        <f>'[1]E.3.L.E.'!H10</f>
        <v>0</v>
      </c>
      <c r="H29" s="62">
        <f>'[1]E.3.L.E.'!I10</f>
        <v>0</v>
      </c>
      <c r="I29" s="62">
        <f>'[1]E.3.L.E.'!J10</f>
        <v>0</v>
      </c>
      <c r="J29" s="62">
        <f>'[1]E.3.L.E.'!K10</f>
        <v>0</v>
      </c>
    </row>
    <row r="30" spans="1:10" x14ac:dyDescent="0.3">
      <c r="A30" s="2"/>
      <c r="B30" s="71"/>
      <c r="C30" s="61">
        <v>2</v>
      </c>
      <c r="D30" s="61" t="s">
        <v>91</v>
      </c>
      <c r="E30" s="62">
        <f>'[1]E.3.L.E.'!F17</f>
        <v>0</v>
      </c>
      <c r="F30" s="62">
        <f>'[1]E.3.L.E.'!G17</f>
        <v>0</v>
      </c>
      <c r="G30" s="62">
        <f>'[1]E.3.L.E.'!H17</f>
        <v>0</v>
      </c>
      <c r="H30" s="62">
        <f>'[1]E.3.L.E.'!I17</f>
        <v>0</v>
      </c>
      <c r="I30" s="62">
        <f>'[1]E.3.L.E.'!J17</f>
        <v>0</v>
      </c>
      <c r="J30" s="62">
        <f>'[1]E.3.L.E.'!K17</f>
        <v>0</v>
      </c>
    </row>
    <row r="31" spans="1:10" x14ac:dyDescent="0.3">
      <c r="A31" s="2"/>
      <c r="B31" s="71"/>
      <c r="C31" s="61">
        <v>3</v>
      </c>
      <c r="D31" s="61" t="s">
        <v>92</v>
      </c>
      <c r="E31" s="62">
        <f>'[1]E.3.L.E.'!F20</f>
        <v>0</v>
      </c>
      <c r="F31" s="62">
        <f>'[1]E.3.L.E.'!G20</f>
        <v>0</v>
      </c>
      <c r="G31" s="62">
        <f>'[1]E.3.L.E.'!H20</f>
        <v>0</v>
      </c>
      <c r="H31" s="62">
        <f>'[1]E.3.L.E.'!I20</f>
        <v>0</v>
      </c>
      <c r="I31" s="62">
        <f>'[1]E.3.L.E.'!J20</f>
        <v>0</v>
      </c>
      <c r="J31" s="62">
        <f>'[1]E.3.L.E.'!K20</f>
        <v>0</v>
      </c>
    </row>
    <row r="32" spans="1:10" x14ac:dyDescent="0.3">
      <c r="A32" s="2"/>
      <c r="B32" s="71"/>
      <c r="C32" s="61">
        <v>4</v>
      </c>
      <c r="D32" s="61" t="s">
        <v>93</v>
      </c>
      <c r="E32" s="62">
        <f>'[1]E.3.L.E.'!F22</f>
        <v>0</v>
      </c>
      <c r="F32" s="62">
        <f>'[1]E.3.L.E.'!G22</f>
        <v>0</v>
      </c>
      <c r="G32" s="62">
        <f>'[1]E.3.L.E.'!H22</f>
        <v>0</v>
      </c>
      <c r="H32" s="62">
        <f>'[1]E.3.L.E.'!I22</f>
        <v>0</v>
      </c>
      <c r="I32" s="62">
        <f>'[1]E.3.L.E.'!J22</f>
        <v>0</v>
      </c>
      <c r="J32" s="62">
        <f>'[1]E.3.L.E.'!K22</f>
        <v>0</v>
      </c>
    </row>
    <row r="33" spans="1:10" x14ac:dyDescent="0.3">
      <c r="A33" s="2"/>
      <c r="B33" s="71"/>
      <c r="C33" s="61">
        <v>5</v>
      </c>
      <c r="D33" s="61" t="s">
        <v>94</v>
      </c>
      <c r="E33" s="62">
        <f>'[1]E.3.L.E.'!F24</f>
        <v>0</v>
      </c>
      <c r="F33" s="62">
        <f>'[1]E.3.L.E.'!G24</f>
        <v>0</v>
      </c>
      <c r="G33" s="62">
        <f>'[1]E.3.L.E.'!H24</f>
        <v>0</v>
      </c>
      <c r="H33" s="62">
        <f>'[1]E.3.L.E.'!I24</f>
        <v>0</v>
      </c>
      <c r="I33" s="62">
        <f>'[1]E.3.L.E.'!J24</f>
        <v>0</v>
      </c>
      <c r="J33" s="62">
        <f>'[1]E.3.L.E.'!K24</f>
        <v>0</v>
      </c>
    </row>
    <row r="34" spans="1:10" x14ac:dyDescent="0.3">
      <c r="A34" s="2"/>
      <c r="B34" s="71"/>
      <c r="C34" s="61">
        <v>6</v>
      </c>
      <c r="D34" s="61" t="s">
        <v>95</v>
      </c>
      <c r="E34" s="62">
        <f>'[1]E.3.L.E.'!F26</f>
        <v>0</v>
      </c>
      <c r="F34" s="62">
        <f>'[1]E.3.L.E.'!G26</f>
        <v>0</v>
      </c>
      <c r="G34" s="62">
        <f>'[1]E.3.L.E.'!H26</f>
        <v>0</v>
      </c>
      <c r="H34" s="62">
        <f>'[1]E.3.L.E.'!I26</f>
        <v>0</v>
      </c>
      <c r="I34" s="62">
        <f>'[1]E.3.L.E.'!J26</f>
        <v>0</v>
      </c>
      <c r="J34" s="62">
        <f>'[1]E.3.L.E.'!K26</f>
        <v>0</v>
      </c>
    </row>
    <row r="35" spans="1:10" x14ac:dyDescent="0.3">
      <c r="A35" s="2"/>
      <c r="B35" s="71"/>
      <c r="C35" s="61">
        <v>7</v>
      </c>
      <c r="D35" s="61" t="s">
        <v>96</v>
      </c>
      <c r="E35" s="62">
        <f>'[1]E.3.L.E.'!F31</f>
        <v>0</v>
      </c>
      <c r="F35" s="62">
        <f>'[1]E.3.L.E.'!G31</f>
        <v>0</v>
      </c>
      <c r="G35" s="62">
        <f>'[1]E.3.L.E.'!H31</f>
        <v>0</v>
      </c>
      <c r="H35" s="62">
        <f>'[1]E.3.L.E.'!I31</f>
        <v>0</v>
      </c>
      <c r="I35" s="62">
        <f>'[1]E.3.L.E.'!J31</f>
        <v>0</v>
      </c>
      <c r="J35" s="62">
        <f>'[1]E.3.L.E.'!K31</f>
        <v>0</v>
      </c>
    </row>
    <row r="36" spans="1:10" x14ac:dyDescent="0.3">
      <c r="A36" s="2"/>
      <c r="B36" s="71"/>
      <c r="C36" s="61">
        <v>8</v>
      </c>
      <c r="D36" s="61" t="s">
        <v>97</v>
      </c>
      <c r="E36" s="62">
        <f>'[1]E.3.L.E.'!F36</f>
        <v>0</v>
      </c>
      <c r="F36" s="62">
        <f>'[1]E.3.L.E.'!G36</f>
        <v>0</v>
      </c>
      <c r="G36" s="62">
        <f>'[1]E.3.L.E.'!H36</f>
        <v>0</v>
      </c>
      <c r="H36" s="62">
        <f>'[1]E.3.L.E.'!I36</f>
        <v>0</v>
      </c>
      <c r="I36" s="62">
        <f>'[1]E.3.L.E.'!J36</f>
        <v>0</v>
      </c>
      <c r="J36" s="62">
        <f>'[1]E.3.L.E.'!K36</f>
        <v>0</v>
      </c>
    </row>
    <row r="37" spans="1:10" x14ac:dyDescent="0.3">
      <c r="A37" s="2"/>
      <c r="B37" s="71"/>
      <c r="C37" s="61">
        <v>9</v>
      </c>
      <c r="D37" s="61" t="s">
        <v>98</v>
      </c>
      <c r="E37" s="62">
        <f>'[1]E.3.L.E.'!F38</f>
        <v>0</v>
      </c>
      <c r="F37" s="62">
        <f>'[1]E.3.L.E.'!G38</f>
        <v>0</v>
      </c>
      <c r="G37" s="62">
        <f>'[1]E.3.L.E.'!H38</f>
        <v>0</v>
      </c>
      <c r="H37" s="62">
        <f>'[1]E.3.L.E.'!I38</f>
        <v>0</v>
      </c>
      <c r="I37" s="62">
        <f>'[1]E.3.L.E.'!J38</f>
        <v>0</v>
      </c>
      <c r="J37" s="62">
        <f>'[1]E.3.L.E.'!K38</f>
        <v>0</v>
      </c>
    </row>
    <row r="38" spans="1:10" x14ac:dyDescent="0.3">
      <c r="A38" s="2"/>
      <c r="B38" s="71"/>
      <c r="C38" s="61">
        <v>10</v>
      </c>
      <c r="D38" s="61" t="s">
        <v>99</v>
      </c>
      <c r="E38" s="62">
        <f>'[1]E.3.L.E.'!F41</f>
        <v>0</v>
      </c>
      <c r="F38" s="62">
        <f>'[1]E.3.L.E.'!G41</f>
        <v>0</v>
      </c>
      <c r="G38" s="62">
        <f>'[1]E.3.L.E.'!H41</f>
        <v>0</v>
      </c>
      <c r="H38" s="62">
        <f>'[1]E.3.L.E.'!I41</f>
        <v>0</v>
      </c>
      <c r="I38" s="62">
        <f>'[1]E.3.L.E.'!J41</f>
        <v>0</v>
      </c>
      <c r="J38" s="62">
        <f>'[1]E.3.L.E.'!K41</f>
        <v>0</v>
      </c>
    </row>
    <row r="39" spans="1:10" x14ac:dyDescent="0.3">
      <c r="A39" s="2"/>
      <c r="B39" s="56">
        <v>4</v>
      </c>
      <c r="C39" s="57" t="s">
        <v>72</v>
      </c>
      <c r="D39" s="57"/>
      <c r="E39" s="58">
        <f>SUM(E40:E45)</f>
        <v>0</v>
      </c>
      <c r="F39" s="58">
        <f t="shared" ref="F39:J39" si="3">SUM(F40:F45)</f>
        <v>0</v>
      </c>
      <c r="G39" s="58">
        <f t="shared" si="3"/>
        <v>0</v>
      </c>
      <c r="H39" s="58">
        <f t="shared" si="3"/>
        <v>0</v>
      </c>
      <c r="I39" s="58">
        <f t="shared" si="3"/>
        <v>0</v>
      </c>
      <c r="J39" s="58">
        <f t="shared" si="3"/>
        <v>0</v>
      </c>
    </row>
    <row r="40" spans="1:10" x14ac:dyDescent="0.3">
      <c r="A40" s="2"/>
      <c r="B40" s="71"/>
      <c r="C40" s="61">
        <v>1</v>
      </c>
      <c r="D40" s="61" t="s">
        <v>100</v>
      </c>
      <c r="E40" s="62">
        <f>'[1]E.4.L.E.'!F11</f>
        <v>0</v>
      </c>
      <c r="F40" s="62">
        <f>'[1]E.4.L.E.'!G11</f>
        <v>0</v>
      </c>
      <c r="G40" s="62">
        <f>'[1]E.4.L.E.'!H11</f>
        <v>0</v>
      </c>
      <c r="H40" s="62">
        <f>'[1]E.4.L.E.'!I11</f>
        <v>0</v>
      </c>
      <c r="I40" s="62">
        <f>'[1]E.4.L.E.'!J11</f>
        <v>0</v>
      </c>
      <c r="J40" s="62">
        <f>'[1]E.4.L.E.'!K11</f>
        <v>0</v>
      </c>
    </row>
    <row r="41" spans="1:10" x14ac:dyDescent="0.3">
      <c r="A41" s="2"/>
      <c r="B41" s="71"/>
      <c r="C41" s="61">
        <v>2</v>
      </c>
      <c r="D41" s="61" t="s">
        <v>101</v>
      </c>
      <c r="E41" s="62">
        <f>'[1]E.4.L.E.'!F13</f>
        <v>0</v>
      </c>
      <c r="F41" s="62">
        <f>'[1]E.4.L.E.'!G13</f>
        <v>0</v>
      </c>
      <c r="G41" s="62">
        <f>'[1]E.4.L.E.'!H13</f>
        <v>0</v>
      </c>
      <c r="H41" s="62">
        <f>'[1]E.4.L.E.'!I13</f>
        <v>0</v>
      </c>
      <c r="I41" s="62">
        <f>'[1]E.4.L.E.'!J13</f>
        <v>0</v>
      </c>
      <c r="J41" s="62">
        <f>'[1]E.4.L.E.'!K13</f>
        <v>0</v>
      </c>
    </row>
    <row r="42" spans="1:10" x14ac:dyDescent="0.3">
      <c r="A42" s="2"/>
      <c r="B42" s="71"/>
      <c r="C42" s="61">
        <v>6</v>
      </c>
      <c r="D42" s="61" t="s">
        <v>102</v>
      </c>
      <c r="E42" s="62">
        <f>'[1]E.4.L.E.'!F15</f>
        <v>0</v>
      </c>
      <c r="F42" s="62">
        <f>'[1]E.4.L.E.'!G15</f>
        <v>0</v>
      </c>
      <c r="G42" s="62">
        <f>'[1]E.4.L.E.'!H15</f>
        <v>0</v>
      </c>
      <c r="H42" s="62">
        <f>'[1]E.4.L.E.'!I15</f>
        <v>0</v>
      </c>
      <c r="I42" s="62">
        <f>'[1]E.4.L.E.'!J15</f>
        <v>0</v>
      </c>
      <c r="J42" s="62">
        <f>'[1]E.4.L.E.'!K15</f>
        <v>0</v>
      </c>
    </row>
    <row r="43" spans="1:10" x14ac:dyDescent="0.3">
      <c r="A43" s="2"/>
      <c r="B43" s="71"/>
      <c r="C43" s="61">
        <v>7</v>
      </c>
      <c r="D43" s="61" t="s">
        <v>103</v>
      </c>
      <c r="E43" s="62">
        <f>'[1]E.4.L.E.'!F17</f>
        <v>0</v>
      </c>
      <c r="F43" s="62">
        <f>'[1]E.4.L.E.'!G17</f>
        <v>0</v>
      </c>
      <c r="G43" s="62">
        <f>'[1]E.4.L.E.'!H17</f>
        <v>0</v>
      </c>
      <c r="H43" s="62">
        <f>'[1]E.4.L.E.'!I17</f>
        <v>0</v>
      </c>
      <c r="I43" s="62">
        <f>'[1]E.4.L.E.'!J17</f>
        <v>0</v>
      </c>
      <c r="J43" s="62">
        <f>'[1]E.4.L.E.'!K17</f>
        <v>0</v>
      </c>
    </row>
    <row r="44" spans="1:10" x14ac:dyDescent="0.3">
      <c r="A44" s="2"/>
      <c r="B44" s="71"/>
      <c r="C44" s="61">
        <v>8</v>
      </c>
      <c r="D44" s="61" t="s">
        <v>104</v>
      </c>
      <c r="E44" s="62">
        <f>'[1]E.4.L.E.'!F21</f>
        <v>0</v>
      </c>
      <c r="F44" s="62">
        <f>'[1]E.4.L.E.'!G21</f>
        <v>0</v>
      </c>
      <c r="G44" s="62">
        <f>'[1]E.4.L.E.'!H21</f>
        <v>0</v>
      </c>
      <c r="H44" s="62">
        <f>'[1]E.4.L.E.'!I21</f>
        <v>0</v>
      </c>
      <c r="I44" s="62">
        <f>'[1]E.4.L.E.'!J21</f>
        <v>0</v>
      </c>
      <c r="J44" s="62">
        <f>'[1]E.4.L.E.'!K21</f>
        <v>0</v>
      </c>
    </row>
    <row r="45" spans="1:10" x14ac:dyDescent="0.3">
      <c r="A45" s="2"/>
      <c r="B45" s="71"/>
      <c r="C45" s="61">
        <v>9</v>
      </c>
      <c r="D45" s="61" t="s">
        <v>105</v>
      </c>
      <c r="E45" s="62">
        <f>'[1]E.4.L.E.'!F23</f>
        <v>0</v>
      </c>
      <c r="F45" s="62">
        <f>'[1]E.4.L.E.'!G23</f>
        <v>0</v>
      </c>
      <c r="G45" s="62">
        <f>'[1]E.4.L.E.'!H23</f>
        <v>0</v>
      </c>
      <c r="H45" s="62">
        <f>'[1]E.4.L.E.'!I23</f>
        <v>0</v>
      </c>
      <c r="I45" s="62">
        <f>'[1]E.4.L.E.'!J23</f>
        <v>0</v>
      </c>
      <c r="J45" s="62">
        <f>'[1]E.4.L.E.'!K23</f>
        <v>0</v>
      </c>
    </row>
    <row r="46" spans="1:10" x14ac:dyDescent="0.3">
      <c r="A46" s="2"/>
      <c r="B46" s="64"/>
      <c r="C46" s="65" t="s">
        <v>43</v>
      </c>
      <c r="D46" s="66"/>
      <c r="E46" s="67">
        <f>E9+E17+E28+E39</f>
        <v>170734720.36000001</v>
      </c>
      <c r="F46" s="67">
        <f t="shared" ref="F46:J46" si="4">F9+F17+F28+F39</f>
        <v>29208861.189999968</v>
      </c>
      <c r="G46" s="67">
        <f t="shared" si="4"/>
        <v>199943581.54999998</v>
      </c>
      <c r="H46" s="67">
        <f t="shared" si="4"/>
        <v>199844622.02000004</v>
      </c>
      <c r="I46" s="67">
        <f t="shared" si="4"/>
        <v>185204418.79000002</v>
      </c>
      <c r="J46" s="67">
        <f t="shared" si="4"/>
        <v>98959.529999986291</v>
      </c>
    </row>
    <row r="47" spans="1:10" x14ac:dyDescent="0.3">
      <c r="A47" s="2"/>
      <c r="B47" s="18"/>
      <c r="C47" s="18"/>
      <c r="D47" s="18"/>
      <c r="E47" s="20"/>
      <c r="F47" s="20"/>
      <c r="G47" s="20"/>
      <c r="H47" s="20"/>
      <c r="I47" s="20"/>
      <c r="J47" s="20"/>
    </row>
  </sheetData>
  <mergeCells count="12">
    <mergeCell ref="C9:D9"/>
    <mergeCell ref="C17:D17"/>
    <mergeCell ref="C28:D28"/>
    <mergeCell ref="C39:D39"/>
    <mergeCell ref="C46:D46"/>
    <mergeCell ref="B1:J1"/>
    <mergeCell ref="B2:J2"/>
    <mergeCell ref="B3:J3"/>
    <mergeCell ref="B4:J4"/>
    <mergeCell ref="B6:D8"/>
    <mergeCell ref="E6:I6"/>
    <mergeCell ref="J6:J7"/>
  </mergeCells>
  <pageMargins left="0.51181102362204722" right="0.51181102362204722" top="0.74803149606299213" bottom="0.74803149606299213" header="0.31496062992125984" footer="0.31496062992125984"/>
  <pageSetup scale="70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68BF5-354D-4C4C-9F88-F5658671D71B}">
  <dimension ref="A1:L41"/>
  <sheetViews>
    <sheetView topLeftCell="A13" workbookViewId="0">
      <selection sqref="A1:L41"/>
    </sheetView>
  </sheetViews>
  <sheetFormatPr baseColWidth="10" defaultRowHeight="14.4" x14ac:dyDescent="0.3"/>
  <cols>
    <col min="1" max="1" width="2.109375" customWidth="1"/>
    <col min="2" max="4" width="2.6640625" customWidth="1"/>
    <col min="5" max="5" width="62.6640625" customWidth="1"/>
    <col min="6" max="11" width="16.6640625" customWidth="1"/>
    <col min="12" max="12" width="1.6640625" customWidth="1"/>
  </cols>
  <sheetData>
    <row r="1" spans="1:12" x14ac:dyDescent="0.3">
      <c r="A1" s="2"/>
      <c r="B1" s="47" t="s">
        <v>65</v>
      </c>
      <c r="C1" s="48"/>
      <c r="D1" s="48"/>
      <c r="E1" s="48"/>
      <c r="F1" s="48"/>
      <c r="G1" s="48"/>
      <c r="H1" s="48"/>
      <c r="I1" s="48"/>
      <c r="J1" s="49"/>
      <c r="K1" s="72"/>
    </row>
    <row r="2" spans="1:12" x14ac:dyDescent="0.3">
      <c r="A2" s="2"/>
      <c r="B2" s="50" t="s">
        <v>67</v>
      </c>
      <c r="C2" s="51"/>
      <c r="D2" s="51"/>
      <c r="E2" s="51"/>
      <c r="F2" s="51"/>
      <c r="G2" s="51"/>
      <c r="H2" s="51"/>
      <c r="I2" s="51"/>
      <c r="J2" s="51"/>
      <c r="K2" s="73"/>
    </row>
    <row r="3" spans="1:12" x14ac:dyDescent="0.3">
      <c r="A3" s="2"/>
      <c r="B3" s="50" t="s">
        <v>68</v>
      </c>
      <c r="C3" s="51"/>
      <c r="D3" s="51"/>
      <c r="E3" s="51"/>
      <c r="F3" s="51"/>
      <c r="G3" s="51"/>
      <c r="H3" s="51"/>
      <c r="I3" s="51"/>
      <c r="J3" s="51"/>
      <c r="K3" s="73"/>
    </row>
    <row r="4" spans="1:12" ht="15" thickBot="1" x14ac:dyDescent="0.35">
      <c r="A4" s="2"/>
      <c r="B4" s="53" t="s">
        <v>66</v>
      </c>
      <c r="C4" s="54"/>
      <c r="D4" s="54"/>
      <c r="E4" s="54"/>
      <c r="F4" s="54"/>
      <c r="G4" s="54"/>
      <c r="H4" s="54"/>
      <c r="I4" s="54"/>
      <c r="J4" s="55"/>
      <c r="K4" s="74"/>
    </row>
    <row r="5" spans="1:12" ht="15" thickBot="1" x14ac:dyDescent="0.35">
      <c r="A5" s="2"/>
      <c r="B5" s="1"/>
      <c r="C5" s="1" t="s">
        <v>0</v>
      </c>
      <c r="D5" s="1"/>
      <c r="E5" s="1"/>
      <c r="F5" s="1"/>
      <c r="G5" s="1"/>
      <c r="H5" s="1"/>
      <c r="I5" s="1"/>
      <c r="J5" s="1"/>
      <c r="K5" s="1"/>
      <c r="L5" s="2"/>
    </row>
    <row r="6" spans="1:12" ht="15" thickBot="1" x14ac:dyDescent="0.35">
      <c r="A6" s="2"/>
      <c r="B6" s="33" t="s">
        <v>2</v>
      </c>
      <c r="C6" s="34"/>
      <c r="D6" s="34"/>
      <c r="E6" s="34"/>
      <c r="F6" s="39" t="s">
        <v>3</v>
      </c>
      <c r="G6" s="39"/>
      <c r="H6" s="39"/>
      <c r="I6" s="39"/>
      <c r="J6" s="39"/>
      <c r="K6" s="39" t="s">
        <v>4</v>
      </c>
    </row>
    <row r="7" spans="1:12" ht="21" thickBot="1" x14ac:dyDescent="0.35">
      <c r="A7" s="2"/>
      <c r="B7" s="35"/>
      <c r="C7" s="36"/>
      <c r="D7" s="36"/>
      <c r="E7" s="36"/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39"/>
    </row>
    <row r="8" spans="1:12" ht="15" thickBot="1" x14ac:dyDescent="0.35">
      <c r="A8" s="2"/>
      <c r="B8" s="37"/>
      <c r="C8" s="38"/>
      <c r="D8" s="38"/>
      <c r="E8" s="38"/>
      <c r="F8" s="22">
        <v>1</v>
      </c>
      <c r="G8" s="22">
        <v>2</v>
      </c>
      <c r="H8" s="22" t="s">
        <v>10</v>
      </c>
      <c r="I8" s="22">
        <v>4</v>
      </c>
      <c r="J8" s="22">
        <v>5</v>
      </c>
      <c r="K8" s="22" t="s">
        <v>11</v>
      </c>
    </row>
    <row r="9" spans="1:12" x14ac:dyDescent="0.3">
      <c r="A9" s="2"/>
      <c r="B9" s="75">
        <v>1</v>
      </c>
      <c r="C9" s="57" t="s">
        <v>69</v>
      </c>
      <c r="D9" s="57"/>
      <c r="E9" s="76"/>
      <c r="F9" s="58">
        <f t="shared" ref="F9:K9" si="0">F11+F15+F20+F22+F24+F27+F30</f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</row>
    <row r="10" spans="1:12" x14ac:dyDescent="0.3">
      <c r="A10" s="2"/>
      <c r="B10" s="75"/>
      <c r="C10" s="77"/>
      <c r="D10" s="77"/>
      <c r="E10" s="78"/>
      <c r="F10" s="62"/>
      <c r="G10" s="62"/>
      <c r="H10" s="62"/>
      <c r="I10" s="62"/>
      <c r="J10" s="62"/>
      <c r="K10" s="63"/>
    </row>
    <row r="11" spans="1:12" x14ac:dyDescent="0.3">
      <c r="A11" s="2"/>
      <c r="B11" s="56"/>
      <c r="C11" s="77">
        <v>1</v>
      </c>
      <c r="D11" s="57" t="s">
        <v>73</v>
      </c>
      <c r="E11" s="76"/>
      <c r="F11" s="58">
        <f>SUM(F12:F14)</f>
        <v>0</v>
      </c>
      <c r="G11" s="58">
        <f t="shared" ref="G11:K11" si="1">SUM(G12:G14)</f>
        <v>0</v>
      </c>
      <c r="H11" s="58">
        <f t="shared" si="1"/>
        <v>0</v>
      </c>
      <c r="I11" s="58">
        <f t="shared" si="1"/>
        <v>0</v>
      </c>
      <c r="J11" s="58">
        <f t="shared" si="1"/>
        <v>0</v>
      </c>
      <c r="K11" s="58">
        <f t="shared" si="1"/>
        <v>0</v>
      </c>
    </row>
    <row r="12" spans="1:12" x14ac:dyDescent="0.3">
      <c r="A12" s="2"/>
      <c r="B12" s="56"/>
      <c r="C12" s="77"/>
      <c r="D12" s="79">
        <v>1</v>
      </c>
      <c r="E12" s="61" t="s">
        <v>106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3">
        <v>0</v>
      </c>
    </row>
    <row r="13" spans="1:12" ht="20.399999999999999" x14ac:dyDescent="0.3">
      <c r="A13" s="2"/>
      <c r="B13" s="56"/>
      <c r="C13" s="77"/>
      <c r="D13" s="79">
        <v>2</v>
      </c>
      <c r="E13" s="61" t="s">
        <v>107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3">
        <v>0</v>
      </c>
    </row>
    <row r="14" spans="1:12" x14ac:dyDescent="0.3">
      <c r="A14" s="2"/>
      <c r="B14" s="56"/>
      <c r="C14" s="77"/>
      <c r="D14" s="79">
        <v>4</v>
      </c>
      <c r="E14" s="61" t="s">
        <v>108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3">
        <v>0</v>
      </c>
    </row>
    <row r="15" spans="1:12" x14ac:dyDescent="0.3">
      <c r="A15" s="2"/>
      <c r="B15" s="56"/>
      <c r="C15" s="80">
        <v>2</v>
      </c>
      <c r="D15" s="57" t="s">
        <v>74</v>
      </c>
      <c r="E15" s="76"/>
      <c r="F15" s="58">
        <f>SUM(F16:F19)</f>
        <v>0</v>
      </c>
      <c r="G15" s="58">
        <f t="shared" ref="G15:K15" si="2">SUM(G16:G19)</f>
        <v>0</v>
      </c>
      <c r="H15" s="58">
        <f t="shared" si="2"/>
        <v>0</v>
      </c>
      <c r="I15" s="58">
        <f t="shared" si="2"/>
        <v>0</v>
      </c>
      <c r="J15" s="58">
        <f t="shared" si="2"/>
        <v>0</v>
      </c>
      <c r="K15" s="58">
        <f t="shared" si="2"/>
        <v>0</v>
      </c>
    </row>
    <row r="16" spans="1:12" ht="20.399999999999999" x14ac:dyDescent="0.3">
      <c r="A16" s="2"/>
      <c r="B16" s="56"/>
      <c r="C16" s="77"/>
      <c r="D16" s="79">
        <v>1</v>
      </c>
      <c r="E16" s="61" t="s">
        <v>109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3">
        <v>0</v>
      </c>
    </row>
    <row r="17" spans="1:11" x14ac:dyDescent="0.3">
      <c r="A17" s="2"/>
      <c r="B17" s="56"/>
      <c r="C17" s="77"/>
      <c r="D17" s="79">
        <v>2</v>
      </c>
      <c r="E17" s="61" t="s">
        <v>110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3">
        <v>0</v>
      </c>
    </row>
    <row r="18" spans="1:11" x14ac:dyDescent="0.3">
      <c r="A18" s="2"/>
      <c r="B18" s="56"/>
      <c r="C18" s="77"/>
      <c r="D18" s="79">
        <v>3</v>
      </c>
      <c r="E18" s="61" t="s">
        <v>111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3">
        <v>0</v>
      </c>
    </row>
    <row r="19" spans="1:11" x14ac:dyDescent="0.3">
      <c r="A19" s="2"/>
      <c r="B19" s="56"/>
      <c r="C19" s="77"/>
      <c r="D19" s="79">
        <v>4</v>
      </c>
      <c r="E19" s="61" t="s">
        <v>112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3">
        <v>0</v>
      </c>
    </row>
    <row r="20" spans="1:11" x14ac:dyDescent="0.3">
      <c r="A20" s="2"/>
      <c r="B20" s="60"/>
      <c r="C20" s="80">
        <v>3</v>
      </c>
      <c r="D20" s="57" t="s">
        <v>75</v>
      </c>
      <c r="E20" s="76"/>
      <c r="F20" s="58">
        <f>SUM(F21)</f>
        <v>0</v>
      </c>
      <c r="G20" s="58">
        <f t="shared" ref="G20:K20" si="3">SUM(G21)</f>
        <v>0</v>
      </c>
      <c r="H20" s="58">
        <f t="shared" si="3"/>
        <v>0</v>
      </c>
      <c r="I20" s="58">
        <f t="shared" si="3"/>
        <v>0</v>
      </c>
      <c r="J20" s="58">
        <f t="shared" si="3"/>
        <v>0</v>
      </c>
      <c r="K20" s="58">
        <f t="shared" si="3"/>
        <v>0</v>
      </c>
    </row>
    <row r="21" spans="1:11" x14ac:dyDescent="0.3">
      <c r="A21" s="2"/>
      <c r="B21" s="60"/>
      <c r="C21" s="61"/>
      <c r="D21" s="61">
        <v>1</v>
      </c>
      <c r="E21" s="61" t="s">
        <v>113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</row>
    <row r="22" spans="1:11" x14ac:dyDescent="0.3">
      <c r="A22" s="2"/>
      <c r="B22" s="60"/>
      <c r="C22" s="80">
        <v>4</v>
      </c>
      <c r="D22" s="57" t="s">
        <v>76</v>
      </c>
      <c r="E22" s="76"/>
      <c r="F22" s="58">
        <f>SUM(F23)</f>
        <v>0</v>
      </c>
      <c r="G22" s="58">
        <f t="shared" ref="G22:K22" si="4">SUM(G23)</f>
        <v>0</v>
      </c>
      <c r="H22" s="58">
        <f t="shared" si="4"/>
        <v>0</v>
      </c>
      <c r="I22" s="58">
        <f t="shared" si="4"/>
        <v>0</v>
      </c>
      <c r="J22" s="58">
        <f t="shared" si="4"/>
        <v>0</v>
      </c>
      <c r="K22" s="58">
        <f t="shared" si="4"/>
        <v>0</v>
      </c>
    </row>
    <row r="23" spans="1:11" ht="20.399999999999999" x14ac:dyDescent="0.3">
      <c r="A23" s="2"/>
      <c r="B23" s="60"/>
      <c r="C23" s="61"/>
      <c r="D23" s="61">
        <v>1</v>
      </c>
      <c r="E23" s="61" t="s">
        <v>114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3">
        <v>0</v>
      </c>
    </row>
    <row r="24" spans="1:11" x14ac:dyDescent="0.3">
      <c r="A24" s="2"/>
      <c r="B24" s="60"/>
      <c r="C24" s="80">
        <v>5</v>
      </c>
      <c r="D24" s="57" t="s">
        <v>77</v>
      </c>
      <c r="E24" s="76"/>
      <c r="F24" s="58">
        <f>SUM(F25:F26)</f>
        <v>0</v>
      </c>
      <c r="G24" s="58">
        <f t="shared" ref="G24:K24" si="5">SUM(G25:G26)</f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</row>
    <row r="25" spans="1:11" x14ac:dyDescent="0.3">
      <c r="A25" s="2"/>
      <c r="B25" s="60"/>
      <c r="C25" s="61"/>
      <c r="D25" s="61">
        <v>1</v>
      </c>
      <c r="E25" s="61" t="s">
        <v>115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3">
        <v>0</v>
      </c>
    </row>
    <row r="26" spans="1:11" x14ac:dyDescent="0.3">
      <c r="A26" s="2"/>
      <c r="B26" s="60"/>
      <c r="C26" s="61"/>
      <c r="D26" s="61">
        <v>2</v>
      </c>
      <c r="E26" s="61" t="s">
        <v>116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3">
        <v>0</v>
      </c>
    </row>
    <row r="27" spans="1:11" x14ac:dyDescent="0.3">
      <c r="A27" s="2"/>
      <c r="B27" s="60"/>
      <c r="C27" s="80">
        <v>6</v>
      </c>
      <c r="D27" s="57" t="s">
        <v>78</v>
      </c>
      <c r="E27" s="76"/>
      <c r="F27" s="58">
        <f>SUM(F28:F29)</f>
        <v>0</v>
      </c>
      <c r="G27" s="58">
        <f t="shared" ref="G27:K27" si="6">SUM(G28:G29)</f>
        <v>0</v>
      </c>
      <c r="H27" s="58">
        <f t="shared" si="6"/>
        <v>0</v>
      </c>
      <c r="I27" s="58">
        <f t="shared" si="6"/>
        <v>0</v>
      </c>
      <c r="J27" s="58">
        <f t="shared" si="6"/>
        <v>0</v>
      </c>
      <c r="K27" s="58">
        <f t="shared" si="6"/>
        <v>0</v>
      </c>
    </row>
    <row r="28" spans="1:11" x14ac:dyDescent="0.3">
      <c r="A28" s="2"/>
      <c r="B28" s="60"/>
      <c r="C28" s="61"/>
      <c r="D28" s="61">
        <v>1</v>
      </c>
      <c r="E28" s="61" t="s">
        <v>117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3">
        <v>0</v>
      </c>
    </row>
    <row r="29" spans="1:11" x14ac:dyDescent="0.3">
      <c r="A29" s="2"/>
      <c r="B29" s="60"/>
      <c r="C29" s="61"/>
      <c r="D29" s="61">
        <v>2</v>
      </c>
      <c r="E29" s="61" t="s">
        <v>118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3">
        <v>0</v>
      </c>
    </row>
    <row r="30" spans="1:11" x14ac:dyDescent="0.3">
      <c r="A30" s="2"/>
      <c r="B30" s="60"/>
      <c r="C30" s="80">
        <v>7</v>
      </c>
      <c r="D30" s="57" t="s">
        <v>79</v>
      </c>
      <c r="E30" s="76"/>
      <c r="F30" s="58">
        <f>SUM(F31)</f>
        <v>0</v>
      </c>
      <c r="G30" s="58">
        <f t="shared" ref="G30:K30" si="7">SUM(G31)</f>
        <v>0</v>
      </c>
      <c r="H30" s="58">
        <f t="shared" si="7"/>
        <v>0</v>
      </c>
      <c r="I30" s="58">
        <f t="shared" si="7"/>
        <v>0</v>
      </c>
      <c r="J30" s="58">
        <f t="shared" si="7"/>
        <v>0</v>
      </c>
      <c r="K30" s="58">
        <f t="shared" si="7"/>
        <v>0</v>
      </c>
    </row>
    <row r="31" spans="1:11" x14ac:dyDescent="0.3">
      <c r="A31" s="2"/>
      <c r="B31" s="60"/>
      <c r="C31" s="61"/>
      <c r="D31" s="61">
        <v>1</v>
      </c>
      <c r="E31" s="61" t="s">
        <v>119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</row>
    <row r="32" spans="1:11" x14ac:dyDescent="0.3">
      <c r="A32" s="2"/>
      <c r="B32" s="60"/>
      <c r="C32" s="80"/>
      <c r="D32" s="57"/>
      <c r="E32" s="76"/>
      <c r="F32" s="62"/>
      <c r="G32" s="62"/>
      <c r="H32" s="62"/>
      <c r="I32" s="62"/>
      <c r="J32" s="62"/>
      <c r="K32" s="63"/>
    </row>
    <row r="33" spans="1:11" x14ac:dyDescent="0.3">
      <c r="A33" s="2"/>
      <c r="B33" s="60"/>
      <c r="C33" s="61"/>
      <c r="D33" s="61"/>
      <c r="E33" s="61"/>
      <c r="F33" s="62"/>
      <c r="G33" s="62"/>
      <c r="H33" s="62"/>
      <c r="I33" s="62"/>
      <c r="J33" s="62"/>
      <c r="K33" s="63"/>
    </row>
    <row r="34" spans="1:11" x14ac:dyDescent="0.3">
      <c r="A34" s="2"/>
      <c r="B34" s="60"/>
      <c r="C34" s="61"/>
      <c r="D34" s="61"/>
      <c r="E34" s="61"/>
      <c r="F34" s="62"/>
      <c r="G34" s="62"/>
      <c r="H34" s="62"/>
      <c r="I34" s="62"/>
      <c r="J34" s="62"/>
      <c r="K34" s="63"/>
    </row>
    <row r="35" spans="1:11" x14ac:dyDescent="0.3">
      <c r="A35" s="2"/>
      <c r="B35" s="60"/>
      <c r="C35" s="61"/>
      <c r="D35" s="61"/>
      <c r="E35" s="61"/>
      <c r="F35" s="62"/>
      <c r="G35" s="62"/>
      <c r="H35" s="62"/>
      <c r="I35" s="62"/>
      <c r="J35" s="62"/>
      <c r="K35" s="63"/>
    </row>
    <row r="36" spans="1:11" x14ac:dyDescent="0.3">
      <c r="A36" s="2"/>
      <c r="B36" s="60"/>
      <c r="C36" s="61"/>
      <c r="D36" s="61"/>
      <c r="E36" s="61"/>
      <c r="F36" s="62"/>
      <c r="G36" s="62"/>
      <c r="H36" s="62"/>
      <c r="I36" s="62"/>
      <c r="J36" s="62"/>
      <c r="K36" s="63"/>
    </row>
    <row r="37" spans="1:11" x14ac:dyDescent="0.3">
      <c r="A37" s="2"/>
      <c r="B37" s="60"/>
      <c r="C37" s="61"/>
      <c r="D37" s="61"/>
      <c r="E37" s="61"/>
      <c r="F37" s="62"/>
      <c r="G37" s="62"/>
      <c r="H37" s="62"/>
      <c r="I37" s="62"/>
      <c r="J37" s="62"/>
      <c r="K37" s="63"/>
    </row>
    <row r="38" spans="1:11" x14ac:dyDescent="0.3">
      <c r="A38" s="2"/>
      <c r="B38" s="60"/>
      <c r="C38" s="61"/>
      <c r="D38" s="61"/>
      <c r="E38" s="61"/>
      <c r="F38" s="62"/>
      <c r="G38" s="62"/>
      <c r="H38" s="62"/>
      <c r="I38" s="62"/>
      <c r="J38" s="62"/>
      <c r="K38" s="63"/>
    </row>
    <row r="39" spans="1:11" x14ac:dyDescent="0.3">
      <c r="A39" s="2"/>
      <c r="B39" s="60"/>
      <c r="C39" s="61"/>
      <c r="D39" s="61"/>
      <c r="E39" s="61"/>
      <c r="F39" s="62"/>
      <c r="G39" s="62"/>
      <c r="H39" s="62"/>
      <c r="I39" s="62"/>
      <c r="J39" s="62"/>
      <c r="K39" s="63"/>
    </row>
    <row r="40" spans="1:11" x14ac:dyDescent="0.3">
      <c r="A40" s="2"/>
      <c r="B40" s="64"/>
      <c r="C40" s="65" t="s">
        <v>120</v>
      </c>
      <c r="D40" s="65"/>
      <c r="E40" s="66"/>
      <c r="F40" s="67">
        <f>F9</f>
        <v>0</v>
      </c>
      <c r="G40" s="67">
        <f t="shared" ref="G40:K40" si="8">G9</f>
        <v>0</v>
      </c>
      <c r="H40" s="67">
        <f t="shared" si="8"/>
        <v>0</v>
      </c>
      <c r="I40" s="67">
        <f t="shared" si="8"/>
        <v>0</v>
      </c>
      <c r="J40" s="67">
        <f t="shared" si="8"/>
        <v>0</v>
      </c>
      <c r="K40" s="67">
        <f t="shared" si="8"/>
        <v>0</v>
      </c>
    </row>
    <row r="41" spans="1:11" x14ac:dyDescent="0.3">
      <c r="A41" s="2"/>
      <c r="B41" s="18"/>
      <c r="C41" s="18"/>
      <c r="D41" s="18"/>
      <c r="E41" s="18"/>
      <c r="F41" s="20"/>
      <c r="G41" s="20"/>
      <c r="H41" s="20"/>
      <c r="I41" s="20"/>
      <c r="J41" s="20"/>
      <c r="K41" s="20"/>
    </row>
  </sheetData>
  <mergeCells count="17">
    <mergeCell ref="D27:E27"/>
    <mergeCell ref="D30:E30"/>
    <mergeCell ref="D32:E32"/>
    <mergeCell ref="C40:E40"/>
    <mergeCell ref="C9:E9"/>
    <mergeCell ref="D11:E11"/>
    <mergeCell ref="D15:E15"/>
    <mergeCell ref="D20:E20"/>
    <mergeCell ref="D22:E22"/>
    <mergeCell ref="D24:E24"/>
    <mergeCell ref="B1:K1"/>
    <mergeCell ref="B2:K2"/>
    <mergeCell ref="B3:K3"/>
    <mergeCell ref="B4:K4"/>
    <mergeCell ref="B6:E8"/>
    <mergeCell ref="F6:J6"/>
    <mergeCell ref="K6:K7"/>
  </mergeCells>
  <pageMargins left="0.51181102362204722" right="0.51181102362204722" top="0.74803149606299213" bottom="0.74803149606299213" header="0.31496062992125984" footer="0.31496062992125984"/>
  <pageSetup scale="70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D0BC0-483B-4104-B1E3-9B02ED76F7E2}">
  <dimension ref="A1:L43"/>
  <sheetViews>
    <sheetView topLeftCell="A21" workbookViewId="0">
      <selection sqref="A1:L43"/>
    </sheetView>
  </sheetViews>
  <sheetFormatPr baseColWidth="10" defaultRowHeight="14.4" x14ac:dyDescent="0.3"/>
  <cols>
    <col min="1" max="1" width="2.109375" customWidth="1"/>
    <col min="2" max="4" width="2.6640625" customWidth="1"/>
    <col min="5" max="5" width="62.6640625" customWidth="1"/>
    <col min="6" max="11" width="16.6640625" customWidth="1"/>
    <col min="12" max="12" width="1.6640625" customWidth="1"/>
  </cols>
  <sheetData>
    <row r="1" spans="1:12" x14ac:dyDescent="0.3">
      <c r="A1" s="2"/>
      <c r="B1" s="47" t="s">
        <v>65</v>
      </c>
      <c r="C1" s="48"/>
      <c r="D1" s="48"/>
      <c r="E1" s="48"/>
      <c r="F1" s="48"/>
      <c r="G1" s="48"/>
      <c r="H1" s="48"/>
      <c r="I1" s="48"/>
      <c r="J1" s="49"/>
      <c r="K1" s="72"/>
    </row>
    <row r="2" spans="1:12" x14ac:dyDescent="0.3">
      <c r="A2" s="2"/>
      <c r="B2" s="50" t="s">
        <v>67</v>
      </c>
      <c r="C2" s="51"/>
      <c r="D2" s="51"/>
      <c r="E2" s="51"/>
      <c r="F2" s="51"/>
      <c r="G2" s="51"/>
      <c r="H2" s="51"/>
      <c r="I2" s="51"/>
      <c r="J2" s="51"/>
      <c r="K2" s="73"/>
    </row>
    <row r="3" spans="1:12" x14ac:dyDescent="0.3">
      <c r="A3" s="2"/>
      <c r="B3" s="50" t="s">
        <v>68</v>
      </c>
      <c r="C3" s="51"/>
      <c r="D3" s="51"/>
      <c r="E3" s="51"/>
      <c r="F3" s="51"/>
      <c r="G3" s="51"/>
      <c r="H3" s="51"/>
      <c r="I3" s="51"/>
      <c r="J3" s="51"/>
      <c r="K3" s="73"/>
    </row>
    <row r="4" spans="1:12" ht="15" thickBot="1" x14ac:dyDescent="0.35">
      <c r="A4" s="2"/>
      <c r="B4" s="53" t="s">
        <v>66</v>
      </c>
      <c r="C4" s="54"/>
      <c r="D4" s="54"/>
      <c r="E4" s="54"/>
      <c r="F4" s="54"/>
      <c r="G4" s="54"/>
      <c r="H4" s="54"/>
      <c r="I4" s="54"/>
      <c r="J4" s="55"/>
      <c r="K4" s="74"/>
    </row>
    <row r="5" spans="1:12" ht="15" thickBot="1" x14ac:dyDescent="0.35">
      <c r="A5" s="2"/>
      <c r="B5" s="1"/>
      <c r="C5" s="1" t="s">
        <v>0</v>
      </c>
      <c r="D5" s="1"/>
      <c r="E5" s="1"/>
      <c r="F5" s="1"/>
      <c r="G5" s="1"/>
      <c r="H5" s="1"/>
      <c r="I5" s="1"/>
      <c r="J5" s="1"/>
      <c r="K5" s="1"/>
      <c r="L5" s="2"/>
    </row>
    <row r="6" spans="1:12" ht="15" thickBot="1" x14ac:dyDescent="0.35">
      <c r="A6" s="2"/>
      <c r="B6" s="33" t="s">
        <v>2</v>
      </c>
      <c r="C6" s="34"/>
      <c r="D6" s="34"/>
      <c r="E6" s="34"/>
      <c r="F6" s="39" t="s">
        <v>3</v>
      </c>
      <c r="G6" s="39"/>
      <c r="H6" s="39"/>
      <c r="I6" s="39"/>
      <c r="J6" s="39"/>
      <c r="K6" s="39" t="s">
        <v>4</v>
      </c>
    </row>
    <row r="7" spans="1:12" ht="21" thickBot="1" x14ac:dyDescent="0.35">
      <c r="A7" s="2"/>
      <c r="B7" s="35"/>
      <c r="C7" s="36"/>
      <c r="D7" s="36"/>
      <c r="E7" s="36"/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39"/>
    </row>
    <row r="8" spans="1:12" ht="15" thickBot="1" x14ac:dyDescent="0.35">
      <c r="A8" s="2"/>
      <c r="B8" s="37"/>
      <c r="C8" s="38"/>
      <c r="D8" s="38"/>
      <c r="E8" s="38"/>
      <c r="F8" s="22">
        <v>1</v>
      </c>
      <c r="G8" s="22">
        <v>2</v>
      </c>
      <c r="H8" s="22" t="s">
        <v>10</v>
      </c>
      <c r="I8" s="22">
        <v>4</v>
      </c>
      <c r="J8" s="22">
        <v>5</v>
      </c>
      <c r="K8" s="22" t="s">
        <v>11</v>
      </c>
    </row>
    <row r="9" spans="1:12" x14ac:dyDescent="0.3">
      <c r="A9" s="2"/>
      <c r="B9" s="75">
        <v>2</v>
      </c>
      <c r="C9" s="57" t="s">
        <v>70</v>
      </c>
      <c r="D9" s="57"/>
      <c r="E9" s="76"/>
      <c r="F9" s="58">
        <f t="shared" ref="F9:K9" si="0">F11+F14+F18+F22+F26+F29+F31+F33+F35+F38</f>
        <v>170734720.36000001</v>
      </c>
      <c r="G9" s="58">
        <f t="shared" si="0"/>
        <v>29208861.189999968</v>
      </c>
      <c r="H9" s="58">
        <f t="shared" si="0"/>
        <v>199943581.54999998</v>
      </c>
      <c r="I9" s="58">
        <f t="shared" si="0"/>
        <v>199844622.02000004</v>
      </c>
      <c r="J9" s="58">
        <f t="shared" si="0"/>
        <v>185204418.79000002</v>
      </c>
      <c r="K9" s="58">
        <f t="shared" si="0"/>
        <v>98959.529999986291</v>
      </c>
    </row>
    <row r="10" spans="1:12" x14ac:dyDescent="0.3">
      <c r="A10" s="2"/>
      <c r="B10" s="56"/>
      <c r="C10" s="77"/>
      <c r="D10" s="77"/>
      <c r="E10" s="77"/>
      <c r="F10" s="58"/>
      <c r="G10" s="58"/>
      <c r="H10" s="58"/>
      <c r="I10" s="58"/>
      <c r="J10" s="58"/>
      <c r="K10" s="59"/>
    </row>
    <row r="11" spans="1:12" x14ac:dyDescent="0.3">
      <c r="A11" s="2"/>
      <c r="B11" s="60"/>
      <c r="C11" s="80">
        <v>1</v>
      </c>
      <c r="D11" s="57" t="s">
        <v>80</v>
      </c>
      <c r="E11" s="76"/>
      <c r="F11" s="58">
        <f t="shared" ref="F11:K11" si="1">SUM(F12:F13)</f>
        <v>0</v>
      </c>
      <c r="G11" s="58">
        <f t="shared" si="1"/>
        <v>0</v>
      </c>
      <c r="H11" s="58">
        <f t="shared" si="1"/>
        <v>0</v>
      </c>
      <c r="I11" s="58">
        <f t="shared" si="1"/>
        <v>0</v>
      </c>
      <c r="J11" s="58">
        <f t="shared" si="1"/>
        <v>0</v>
      </c>
      <c r="K11" s="58">
        <f t="shared" si="1"/>
        <v>0</v>
      </c>
    </row>
    <row r="12" spans="1:12" x14ac:dyDescent="0.3">
      <c r="A12" s="2"/>
      <c r="B12" s="60"/>
      <c r="C12" s="61"/>
      <c r="D12" s="61">
        <v>1</v>
      </c>
      <c r="E12" s="61" t="s">
        <v>121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3">
        <v>0</v>
      </c>
    </row>
    <row r="13" spans="1:12" ht="20.399999999999999" x14ac:dyDescent="0.3">
      <c r="A13" s="2"/>
      <c r="B13" s="60"/>
      <c r="C13" s="61"/>
      <c r="D13" s="61">
        <v>3</v>
      </c>
      <c r="E13" s="61" t="s">
        <v>122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3">
        <v>0</v>
      </c>
    </row>
    <row r="14" spans="1:12" x14ac:dyDescent="0.3">
      <c r="A14" s="2"/>
      <c r="B14" s="60"/>
      <c r="C14" s="80">
        <v>2</v>
      </c>
      <c r="D14" s="57" t="s">
        <v>81</v>
      </c>
      <c r="E14" s="76"/>
      <c r="F14" s="58">
        <f>SUM(F15:F17)</f>
        <v>0</v>
      </c>
      <c r="G14" s="58">
        <f t="shared" ref="G14:K14" si="2">SUM(G15:G17)</f>
        <v>0</v>
      </c>
      <c r="H14" s="58">
        <f t="shared" si="2"/>
        <v>0</v>
      </c>
      <c r="I14" s="58">
        <f t="shared" si="2"/>
        <v>0</v>
      </c>
      <c r="J14" s="58">
        <f t="shared" si="2"/>
        <v>0</v>
      </c>
      <c r="K14" s="58">
        <f t="shared" si="2"/>
        <v>0</v>
      </c>
    </row>
    <row r="15" spans="1:12" x14ac:dyDescent="0.3">
      <c r="A15" s="2"/>
      <c r="B15" s="60"/>
      <c r="C15" s="61"/>
      <c r="D15" s="61">
        <v>1</v>
      </c>
      <c r="E15" s="61" t="s">
        <v>123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3">
        <v>0</v>
      </c>
    </row>
    <row r="16" spans="1:12" x14ac:dyDescent="0.3">
      <c r="A16" s="2"/>
      <c r="B16" s="60"/>
      <c r="C16" s="61"/>
      <c r="D16" s="61">
        <v>2</v>
      </c>
      <c r="E16" s="61" t="s">
        <v>124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3">
        <v>0</v>
      </c>
    </row>
    <row r="17" spans="1:11" x14ac:dyDescent="0.3">
      <c r="A17" s="2"/>
      <c r="B17" s="60"/>
      <c r="C17" s="61"/>
      <c r="D17" s="61">
        <v>3</v>
      </c>
      <c r="E17" s="61" t="s">
        <v>125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3">
        <v>0</v>
      </c>
    </row>
    <row r="18" spans="1:11" x14ac:dyDescent="0.3">
      <c r="A18" s="2"/>
      <c r="B18" s="60"/>
      <c r="C18" s="80">
        <v>4</v>
      </c>
      <c r="D18" s="57" t="s">
        <v>82</v>
      </c>
      <c r="E18" s="76"/>
      <c r="F18" s="58">
        <f>SUM(F19:F21)</f>
        <v>0</v>
      </c>
      <c r="G18" s="58">
        <f t="shared" ref="G18:K18" si="3">SUM(G19:G21)</f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8">
        <f t="shared" si="3"/>
        <v>0</v>
      </c>
    </row>
    <row r="19" spans="1:11" x14ac:dyDescent="0.3">
      <c r="A19" s="2"/>
      <c r="B19" s="60"/>
      <c r="C19" s="61"/>
      <c r="D19" s="61">
        <v>1</v>
      </c>
      <c r="E19" s="61" t="s">
        <v>126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3">
        <v>0</v>
      </c>
    </row>
    <row r="20" spans="1:11" x14ac:dyDescent="0.3">
      <c r="A20" s="2"/>
      <c r="B20" s="60"/>
      <c r="C20" s="61"/>
      <c r="D20" s="61">
        <v>3</v>
      </c>
      <c r="E20" s="61" t="s">
        <v>127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3">
        <v>0</v>
      </c>
    </row>
    <row r="21" spans="1:11" x14ac:dyDescent="0.3">
      <c r="A21" s="2"/>
      <c r="B21" s="60"/>
      <c r="C21" s="61"/>
      <c r="D21" s="61">
        <v>4</v>
      </c>
      <c r="E21" s="61" t="s">
        <v>128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3">
        <v>0</v>
      </c>
    </row>
    <row r="22" spans="1:11" x14ac:dyDescent="0.3">
      <c r="A22" s="2"/>
      <c r="B22" s="60"/>
      <c r="C22" s="80">
        <v>5</v>
      </c>
      <c r="D22" s="57" t="s">
        <v>83</v>
      </c>
      <c r="E22" s="76"/>
      <c r="F22" s="58">
        <f>SUM(F23:F25)</f>
        <v>0</v>
      </c>
      <c r="G22" s="58">
        <f t="shared" ref="G22:K22" si="4">SUM(G23:G25)</f>
        <v>0</v>
      </c>
      <c r="H22" s="58">
        <f t="shared" si="4"/>
        <v>0</v>
      </c>
      <c r="I22" s="58">
        <f t="shared" si="4"/>
        <v>0</v>
      </c>
      <c r="J22" s="58">
        <f t="shared" si="4"/>
        <v>0</v>
      </c>
      <c r="K22" s="58">
        <f t="shared" si="4"/>
        <v>0</v>
      </c>
    </row>
    <row r="23" spans="1:11" ht="20.399999999999999" x14ac:dyDescent="0.3">
      <c r="A23" s="2"/>
      <c r="B23" s="60"/>
      <c r="C23" s="61"/>
      <c r="D23" s="61">
        <v>1</v>
      </c>
      <c r="E23" s="61" t="s">
        <v>129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3">
        <v>0</v>
      </c>
    </row>
    <row r="24" spans="1:11" x14ac:dyDescent="0.3">
      <c r="A24" s="2"/>
      <c r="B24" s="60"/>
      <c r="C24" s="61"/>
      <c r="D24" s="61">
        <v>2</v>
      </c>
      <c r="E24" s="61" t="s">
        <v>130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3">
        <v>0</v>
      </c>
    </row>
    <row r="25" spans="1:11" x14ac:dyDescent="0.3">
      <c r="A25" s="2"/>
      <c r="B25" s="60"/>
      <c r="C25" s="61"/>
      <c r="D25" s="61">
        <v>3</v>
      </c>
      <c r="E25" s="61" t="s">
        <v>131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3">
        <v>0</v>
      </c>
    </row>
    <row r="26" spans="1:11" x14ac:dyDescent="0.3">
      <c r="A26" s="2"/>
      <c r="B26" s="60"/>
      <c r="C26" s="80">
        <v>6</v>
      </c>
      <c r="D26" s="57" t="s">
        <v>84</v>
      </c>
      <c r="E26" s="76"/>
      <c r="F26" s="58">
        <f>SUM(F27:F28)</f>
        <v>0</v>
      </c>
      <c r="G26" s="58">
        <f t="shared" ref="G26:K26" si="5">SUM(G27:G28)</f>
        <v>0</v>
      </c>
      <c r="H26" s="58">
        <f t="shared" si="5"/>
        <v>0</v>
      </c>
      <c r="I26" s="58">
        <f t="shared" si="5"/>
        <v>0</v>
      </c>
      <c r="J26" s="58">
        <f t="shared" si="5"/>
        <v>0</v>
      </c>
      <c r="K26" s="58">
        <f t="shared" si="5"/>
        <v>0</v>
      </c>
    </row>
    <row r="27" spans="1:11" x14ac:dyDescent="0.3">
      <c r="A27" s="2"/>
      <c r="B27" s="60"/>
      <c r="C27" s="61"/>
      <c r="D27" s="61">
        <v>1</v>
      </c>
      <c r="E27" s="61" t="s">
        <v>132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3">
        <v>0</v>
      </c>
    </row>
    <row r="28" spans="1:11" x14ac:dyDescent="0.3">
      <c r="A28" s="2"/>
      <c r="B28" s="60"/>
      <c r="C28" s="61"/>
      <c r="D28" s="61">
        <v>2</v>
      </c>
      <c r="E28" s="61" t="s">
        <v>133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3">
        <v>0</v>
      </c>
    </row>
    <row r="29" spans="1:11" x14ac:dyDescent="0.3">
      <c r="A29" s="2"/>
      <c r="B29" s="60"/>
      <c r="C29" s="80">
        <v>7</v>
      </c>
      <c r="D29" s="57" t="s">
        <v>85</v>
      </c>
      <c r="E29" s="76"/>
      <c r="F29" s="58">
        <f>SUM(F30)</f>
        <v>0</v>
      </c>
      <c r="G29" s="58">
        <f t="shared" ref="G29:K29" si="6">SUM(G30)</f>
        <v>0</v>
      </c>
      <c r="H29" s="58">
        <f t="shared" si="6"/>
        <v>0</v>
      </c>
      <c r="I29" s="58">
        <f t="shared" si="6"/>
        <v>0</v>
      </c>
      <c r="J29" s="58">
        <f t="shared" si="6"/>
        <v>0</v>
      </c>
      <c r="K29" s="58">
        <f t="shared" si="6"/>
        <v>0</v>
      </c>
    </row>
    <row r="30" spans="1:11" x14ac:dyDescent="0.3">
      <c r="A30" s="2"/>
      <c r="B30" s="60"/>
      <c r="C30" s="61"/>
      <c r="D30" s="61">
        <v>1</v>
      </c>
      <c r="E30" s="61" t="s">
        <v>134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3">
        <v>0</v>
      </c>
    </row>
    <row r="31" spans="1:11" x14ac:dyDescent="0.3">
      <c r="A31" s="2"/>
      <c r="B31" s="60"/>
      <c r="C31" s="80">
        <v>8</v>
      </c>
      <c r="D31" s="57" t="s">
        <v>86</v>
      </c>
      <c r="E31" s="76"/>
      <c r="F31" s="58">
        <f>SUM(F32)</f>
        <v>0</v>
      </c>
      <c r="G31" s="58">
        <f t="shared" ref="G31:K31" si="7">SUM(G32)</f>
        <v>0</v>
      </c>
      <c r="H31" s="58">
        <f t="shared" si="7"/>
        <v>0</v>
      </c>
      <c r="I31" s="58">
        <f t="shared" si="7"/>
        <v>0</v>
      </c>
      <c r="J31" s="58">
        <f t="shared" si="7"/>
        <v>0</v>
      </c>
      <c r="K31" s="58">
        <f t="shared" si="7"/>
        <v>0</v>
      </c>
    </row>
    <row r="32" spans="1:11" ht="20.399999999999999" x14ac:dyDescent="0.3">
      <c r="A32" s="2"/>
      <c r="B32" s="60"/>
      <c r="C32" s="61"/>
      <c r="D32" s="61">
        <v>1</v>
      </c>
      <c r="E32" s="61" t="s">
        <v>135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3">
        <v>0</v>
      </c>
    </row>
    <row r="33" spans="1:11" x14ac:dyDescent="0.3">
      <c r="A33" s="2"/>
      <c r="B33" s="60"/>
      <c r="C33" s="80">
        <v>9</v>
      </c>
      <c r="D33" s="57" t="s">
        <v>87</v>
      </c>
      <c r="E33" s="76"/>
      <c r="F33" s="58">
        <f>SUM(F34)</f>
        <v>0</v>
      </c>
      <c r="G33" s="58">
        <f t="shared" ref="G33:K33" si="8">SUM(G34)</f>
        <v>0</v>
      </c>
      <c r="H33" s="58">
        <f t="shared" si="8"/>
        <v>0</v>
      </c>
      <c r="I33" s="58">
        <f t="shared" si="8"/>
        <v>0</v>
      </c>
      <c r="J33" s="58">
        <f t="shared" si="8"/>
        <v>0</v>
      </c>
      <c r="K33" s="58">
        <f t="shared" si="8"/>
        <v>0</v>
      </c>
    </row>
    <row r="34" spans="1:11" ht="20.399999999999999" x14ac:dyDescent="0.3">
      <c r="A34" s="2"/>
      <c r="B34" s="60"/>
      <c r="C34" s="80"/>
      <c r="D34" s="61">
        <v>1</v>
      </c>
      <c r="E34" s="61" t="s">
        <v>136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3">
        <v>0</v>
      </c>
    </row>
    <row r="35" spans="1:11" x14ac:dyDescent="0.3">
      <c r="A35" s="2"/>
      <c r="B35" s="60"/>
      <c r="C35" s="80">
        <v>10</v>
      </c>
      <c r="D35" s="57" t="s">
        <v>88</v>
      </c>
      <c r="E35" s="76"/>
      <c r="F35" s="58">
        <f>SUM(F36:F37)</f>
        <v>0</v>
      </c>
      <c r="G35" s="58">
        <f t="shared" ref="G35:K35" si="9">SUM(G36:G37)</f>
        <v>0</v>
      </c>
      <c r="H35" s="58">
        <f t="shared" si="9"/>
        <v>0</v>
      </c>
      <c r="I35" s="58">
        <f t="shared" si="9"/>
        <v>0</v>
      </c>
      <c r="J35" s="58">
        <f t="shared" si="9"/>
        <v>0</v>
      </c>
      <c r="K35" s="58">
        <f t="shared" si="9"/>
        <v>0</v>
      </c>
    </row>
    <row r="36" spans="1:11" x14ac:dyDescent="0.3">
      <c r="A36" s="2"/>
      <c r="B36" s="60"/>
      <c r="C36" s="61"/>
      <c r="D36" s="61">
        <v>1</v>
      </c>
      <c r="E36" s="61" t="s">
        <v>137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3">
        <v>0</v>
      </c>
    </row>
    <row r="37" spans="1:11" ht="20.399999999999999" x14ac:dyDescent="0.3">
      <c r="A37" s="2"/>
      <c r="B37" s="60"/>
      <c r="C37" s="61"/>
      <c r="D37" s="61">
        <v>2</v>
      </c>
      <c r="E37" s="61" t="s">
        <v>138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3">
        <v>0</v>
      </c>
    </row>
    <row r="38" spans="1:11" x14ac:dyDescent="0.3">
      <c r="A38" s="2"/>
      <c r="B38" s="60"/>
      <c r="C38" s="80">
        <v>11</v>
      </c>
      <c r="D38" s="57" t="s">
        <v>89</v>
      </c>
      <c r="E38" s="76"/>
      <c r="F38" s="58">
        <f>SUM(F39:F41)</f>
        <v>170734720.36000001</v>
      </c>
      <c r="G38" s="58">
        <f t="shared" ref="G38:K38" si="10">SUM(G39:G41)</f>
        <v>29208861.189999968</v>
      </c>
      <c r="H38" s="58">
        <f t="shared" si="10"/>
        <v>199943581.54999998</v>
      </c>
      <c r="I38" s="58">
        <f t="shared" si="10"/>
        <v>199844622.02000004</v>
      </c>
      <c r="J38" s="58">
        <f t="shared" si="10"/>
        <v>185204418.79000002</v>
      </c>
      <c r="K38" s="58">
        <f t="shared" si="10"/>
        <v>98959.529999986291</v>
      </c>
    </row>
    <row r="39" spans="1:11" x14ac:dyDescent="0.3">
      <c r="A39" s="2"/>
      <c r="B39" s="60"/>
      <c r="C39" s="61"/>
      <c r="D39" s="61">
        <v>1</v>
      </c>
      <c r="E39" s="61" t="s">
        <v>139</v>
      </c>
      <c r="F39" s="62">
        <v>79598645.960000008</v>
      </c>
      <c r="G39" s="62">
        <v>37076005.179999977</v>
      </c>
      <c r="H39" s="62">
        <f>F39+G39</f>
        <v>116674651.13999999</v>
      </c>
      <c r="I39" s="62">
        <v>116594710.00000003</v>
      </c>
      <c r="J39" s="62">
        <v>105917220.36000003</v>
      </c>
      <c r="K39" s="63">
        <f>H39-I39</f>
        <v>79941.139999955893</v>
      </c>
    </row>
    <row r="40" spans="1:11" x14ac:dyDescent="0.3">
      <c r="A40" s="2"/>
      <c r="B40" s="60"/>
      <c r="C40" s="61"/>
      <c r="D40" s="61">
        <v>2</v>
      </c>
      <c r="E40" s="61" t="s">
        <v>140</v>
      </c>
      <c r="F40" s="62">
        <v>44914933.400000006</v>
      </c>
      <c r="G40" s="81">
        <v>-132765.03000000492</v>
      </c>
      <c r="H40" s="62">
        <f>F40+G40</f>
        <v>44782168.370000005</v>
      </c>
      <c r="I40" s="62">
        <v>44763149.979999974</v>
      </c>
      <c r="J40" s="62">
        <v>43012037.879999965</v>
      </c>
      <c r="K40" s="63">
        <f>H40-I40</f>
        <v>19018.390000030398</v>
      </c>
    </row>
    <row r="41" spans="1:11" ht="20.399999999999999" x14ac:dyDescent="0.3">
      <c r="A41" s="2"/>
      <c r="B41" s="60"/>
      <c r="C41" s="61"/>
      <c r="D41" s="61">
        <v>3</v>
      </c>
      <c r="E41" s="61" t="s">
        <v>141</v>
      </c>
      <c r="F41" s="62">
        <v>46221141</v>
      </c>
      <c r="G41" s="81">
        <v>-7734378.9600000083</v>
      </c>
      <c r="H41" s="62">
        <f>F41+G41</f>
        <v>38486762.039999992</v>
      </c>
      <c r="I41" s="62">
        <v>38486762.040000029</v>
      </c>
      <c r="J41" s="62">
        <v>36275160.550000012</v>
      </c>
      <c r="K41" s="63">
        <f>H41-I41</f>
        <v>0</v>
      </c>
    </row>
    <row r="42" spans="1:11" x14ac:dyDescent="0.3">
      <c r="A42" s="2"/>
      <c r="B42" s="64"/>
      <c r="C42" s="65" t="s">
        <v>142</v>
      </c>
      <c r="D42" s="65"/>
      <c r="E42" s="66"/>
      <c r="F42" s="67">
        <f>F9</f>
        <v>170734720.36000001</v>
      </c>
      <c r="G42" s="67">
        <f t="shared" ref="G42:K42" si="11">G9</f>
        <v>29208861.189999968</v>
      </c>
      <c r="H42" s="67">
        <f t="shared" si="11"/>
        <v>199943581.54999998</v>
      </c>
      <c r="I42" s="67">
        <f t="shared" si="11"/>
        <v>199844622.02000004</v>
      </c>
      <c r="J42" s="67">
        <f t="shared" si="11"/>
        <v>185204418.79000002</v>
      </c>
      <c r="K42" s="67">
        <f t="shared" si="11"/>
        <v>98959.529999986291</v>
      </c>
    </row>
    <row r="43" spans="1:11" x14ac:dyDescent="0.3">
      <c r="A43" s="2"/>
      <c r="B43" s="18"/>
      <c r="C43" s="18"/>
      <c r="D43" s="18"/>
      <c r="E43" s="18"/>
      <c r="F43" s="20"/>
      <c r="G43" s="20"/>
      <c r="H43" s="20"/>
      <c r="I43" s="20"/>
      <c r="J43" s="20"/>
      <c r="K43" s="20"/>
    </row>
  </sheetData>
  <mergeCells count="19">
    <mergeCell ref="D29:E29"/>
    <mergeCell ref="D31:E31"/>
    <mergeCell ref="D33:E33"/>
    <mergeCell ref="D35:E35"/>
    <mergeCell ref="D38:E38"/>
    <mergeCell ref="C42:E42"/>
    <mergeCell ref="C9:E9"/>
    <mergeCell ref="D11:E11"/>
    <mergeCell ref="D14:E14"/>
    <mergeCell ref="D18:E18"/>
    <mergeCell ref="D22:E22"/>
    <mergeCell ref="D26:E26"/>
    <mergeCell ref="B1:K1"/>
    <mergeCell ref="B2:K2"/>
    <mergeCell ref="B3:K3"/>
    <mergeCell ref="B4:K4"/>
    <mergeCell ref="B6:E8"/>
    <mergeCell ref="F6:J6"/>
    <mergeCell ref="K6:K7"/>
  </mergeCells>
  <pageMargins left="0.51181102362204722" right="0.51181102362204722" top="0.74803149606299213" bottom="0.74803149606299213" header="0.31496062992125984" footer="0.31496062992125984"/>
  <pageSetup scale="70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F0129-D084-4751-A3C1-931ED1BE0EDC}">
  <dimension ref="A1:L44"/>
  <sheetViews>
    <sheetView topLeftCell="A21" workbookViewId="0">
      <selection sqref="A1:L44"/>
    </sheetView>
  </sheetViews>
  <sheetFormatPr baseColWidth="10" defaultRowHeight="14.4" x14ac:dyDescent="0.3"/>
  <cols>
    <col min="1" max="1" width="2.109375" customWidth="1"/>
    <col min="2" max="4" width="2.6640625" customWidth="1"/>
    <col min="5" max="5" width="62.6640625" customWidth="1"/>
    <col min="6" max="11" width="16.6640625" customWidth="1"/>
    <col min="12" max="12" width="1.6640625" customWidth="1"/>
  </cols>
  <sheetData>
    <row r="1" spans="1:12" x14ac:dyDescent="0.3">
      <c r="A1" s="2"/>
      <c r="B1" s="47" t="s">
        <v>65</v>
      </c>
      <c r="C1" s="48"/>
      <c r="D1" s="48"/>
      <c r="E1" s="48"/>
      <c r="F1" s="48"/>
      <c r="G1" s="48"/>
      <c r="H1" s="48"/>
      <c r="I1" s="48"/>
      <c r="J1" s="49"/>
      <c r="K1" s="72"/>
    </row>
    <row r="2" spans="1:12" x14ac:dyDescent="0.3">
      <c r="A2" s="2"/>
      <c r="B2" s="50" t="s">
        <v>67</v>
      </c>
      <c r="C2" s="51"/>
      <c r="D2" s="51"/>
      <c r="E2" s="51"/>
      <c r="F2" s="51"/>
      <c r="G2" s="51"/>
      <c r="H2" s="51"/>
      <c r="I2" s="51"/>
      <c r="J2" s="51"/>
      <c r="K2" s="73"/>
    </row>
    <row r="3" spans="1:12" x14ac:dyDescent="0.3">
      <c r="A3" s="2"/>
      <c r="B3" s="50" t="s">
        <v>68</v>
      </c>
      <c r="C3" s="51"/>
      <c r="D3" s="51"/>
      <c r="E3" s="51"/>
      <c r="F3" s="51"/>
      <c r="G3" s="51"/>
      <c r="H3" s="51"/>
      <c r="I3" s="51"/>
      <c r="J3" s="51"/>
      <c r="K3" s="73"/>
    </row>
    <row r="4" spans="1:12" ht="15" thickBot="1" x14ac:dyDescent="0.35">
      <c r="A4" s="2"/>
      <c r="B4" s="53" t="s">
        <v>66</v>
      </c>
      <c r="C4" s="54"/>
      <c r="D4" s="54"/>
      <c r="E4" s="54"/>
      <c r="F4" s="54"/>
      <c r="G4" s="54"/>
      <c r="H4" s="54"/>
      <c r="I4" s="54"/>
      <c r="J4" s="55"/>
      <c r="K4" s="74"/>
    </row>
    <row r="5" spans="1:12" ht="15" thickBot="1" x14ac:dyDescent="0.35">
      <c r="A5" s="2"/>
      <c r="B5" s="1"/>
      <c r="C5" s="1" t="s">
        <v>0</v>
      </c>
      <c r="D5" s="1"/>
      <c r="E5" s="1"/>
      <c r="F5" s="1"/>
      <c r="G5" s="1"/>
      <c r="H5" s="1"/>
      <c r="I5" s="1"/>
      <c r="J5" s="1"/>
      <c r="K5" s="1"/>
      <c r="L5" s="2"/>
    </row>
    <row r="6" spans="1:12" ht="15" thickBot="1" x14ac:dyDescent="0.35">
      <c r="A6" s="2"/>
      <c r="B6" s="33" t="s">
        <v>2</v>
      </c>
      <c r="C6" s="34"/>
      <c r="D6" s="34"/>
      <c r="E6" s="34"/>
      <c r="F6" s="39" t="s">
        <v>3</v>
      </c>
      <c r="G6" s="39"/>
      <c r="H6" s="39"/>
      <c r="I6" s="39"/>
      <c r="J6" s="39"/>
      <c r="K6" s="39" t="s">
        <v>4</v>
      </c>
    </row>
    <row r="7" spans="1:12" ht="21" thickBot="1" x14ac:dyDescent="0.35">
      <c r="A7" s="2"/>
      <c r="B7" s="35"/>
      <c r="C7" s="36"/>
      <c r="D7" s="36"/>
      <c r="E7" s="36"/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39"/>
    </row>
    <row r="8" spans="1:12" ht="15" thickBot="1" x14ac:dyDescent="0.35">
      <c r="A8" s="2"/>
      <c r="B8" s="37"/>
      <c r="C8" s="38"/>
      <c r="D8" s="38"/>
      <c r="E8" s="38"/>
      <c r="F8" s="22">
        <v>1</v>
      </c>
      <c r="G8" s="22">
        <v>2</v>
      </c>
      <c r="H8" s="22" t="s">
        <v>10</v>
      </c>
      <c r="I8" s="22">
        <v>4</v>
      </c>
      <c r="J8" s="22">
        <v>5</v>
      </c>
      <c r="K8" s="22" t="s">
        <v>11</v>
      </c>
    </row>
    <row r="9" spans="1:12" x14ac:dyDescent="0.3">
      <c r="A9" s="2"/>
      <c r="B9" s="56">
        <v>3</v>
      </c>
      <c r="C9" s="57" t="s">
        <v>71</v>
      </c>
      <c r="D9" s="57"/>
      <c r="E9" s="76"/>
      <c r="F9" s="70">
        <f>F10+F17+F20+F22+F24+F26+F31+F36+F38+F41</f>
        <v>0</v>
      </c>
      <c r="G9" s="70">
        <f t="shared" ref="G9:K9" si="0">G10+G17+G20+G22+G24+G26+G31+G36+G38+G41</f>
        <v>0</v>
      </c>
      <c r="H9" s="70">
        <f t="shared" si="0"/>
        <v>0</v>
      </c>
      <c r="I9" s="70">
        <f t="shared" si="0"/>
        <v>0</v>
      </c>
      <c r="J9" s="70">
        <f t="shared" si="0"/>
        <v>0</v>
      </c>
      <c r="K9" s="70">
        <f t="shared" si="0"/>
        <v>0</v>
      </c>
    </row>
    <row r="10" spans="1:12" x14ac:dyDescent="0.3">
      <c r="A10" s="2"/>
      <c r="B10" s="60"/>
      <c r="C10" s="80">
        <v>1</v>
      </c>
      <c r="D10" s="57" t="s">
        <v>90</v>
      </c>
      <c r="E10" s="76"/>
      <c r="F10" s="58">
        <f>SUM(F11:F16)</f>
        <v>0</v>
      </c>
      <c r="G10" s="58">
        <f t="shared" ref="G10:K10" si="1">SUM(G11:G16)</f>
        <v>0</v>
      </c>
      <c r="H10" s="58">
        <f t="shared" si="1"/>
        <v>0</v>
      </c>
      <c r="I10" s="58">
        <f t="shared" si="1"/>
        <v>0</v>
      </c>
      <c r="J10" s="58">
        <f t="shared" si="1"/>
        <v>0</v>
      </c>
      <c r="K10" s="58">
        <f t="shared" si="1"/>
        <v>0</v>
      </c>
    </row>
    <row r="11" spans="1:12" ht="20.399999999999999" x14ac:dyDescent="0.3">
      <c r="A11" s="2"/>
      <c r="B11" s="60"/>
      <c r="C11" s="61"/>
      <c r="D11" s="61">
        <v>1</v>
      </c>
      <c r="E11" s="61" t="s">
        <v>143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3">
        <v>0</v>
      </c>
    </row>
    <row r="12" spans="1:12" x14ac:dyDescent="0.3">
      <c r="A12" s="2"/>
      <c r="B12" s="60"/>
      <c r="C12" s="61"/>
      <c r="D12" s="61">
        <v>2</v>
      </c>
      <c r="E12" s="61" t="s">
        <v>144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3">
        <v>0</v>
      </c>
    </row>
    <row r="13" spans="1:12" x14ac:dyDescent="0.3">
      <c r="A13" s="2"/>
      <c r="B13" s="60"/>
      <c r="C13" s="61"/>
      <c r="D13" s="61">
        <v>3</v>
      </c>
      <c r="E13" s="61" t="s">
        <v>145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3">
        <v>0</v>
      </c>
    </row>
    <row r="14" spans="1:12" x14ac:dyDescent="0.3">
      <c r="A14" s="2"/>
      <c r="B14" s="60"/>
      <c r="C14" s="61"/>
      <c r="D14" s="61">
        <v>4</v>
      </c>
      <c r="E14" s="61" t="s">
        <v>146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3">
        <v>0</v>
      </c>
    </row>
    <row r="15" spans="1:12" x14ac:dyDescent="0.3">
      <c r="A15" s="2"/>
      <c r="B15" s="60"/>
      <c r="C15" s="61"/>
      <c r="D15" s="61"/>
      <c r="E15" s="61" t="s">
        <v>147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3">
        <v>0</v>
      </c>
    </row>
    <row r="16" spans="1:12" x14ac:dyDescent="0.3">
      <c r="A16" s="2"/>
      <c r="B16" s="60"/>
      <c r="C16" s="61"/>
      <c r="D16" s="61">
        <v>5</v>
      </c>
      <c r="E16" s="61" t="s">
        <v>148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3">
        <v>0</v>
      </c>
    </row>
    <row r="17" spans="1:11" x14ac:dyDescent="0.3">
      <c r="A17" s="2"/>
      <c r="B17" s="60"/>
      <c r="C17" s="80">
        <v>2</v>
      </c>
      <c r="D17" s="57" t="s">
        <v>91</v>
      </c>
      <c r="E17" s="76"/>
      <c r="F17" s="58">
        <f>SUM(F18:F19)</f>
        <v>0</v>
      </c>
      <c r="G17" s="58">
        <f t="shared" ref="G17:K17" si="2">SUM(G18:G19)</f>
        <v>0</v>
      </c>
      <c r="H17" s="58">
        <f t="shared" si="2"/>
        <v>0</v>
      </c>
      <c r="I17" s="58">
        <f t="shared" si="2"/>
        <v>0</v>
      </c>
      <c r="J17" s="58">
        <f t="shared" si="2"/>
        <v>0</v>
      </c>
      <c r="K17" s="58">
        <f t="shared" si="2"/>
        <v>0</v>
      </c>
    </row>
    <row r="18" spans="1:11" x14ac:dyDescent="0.3">
      <c r="A18" s="2"/>
      <c r="B18" s="60"/>
      <c r="C18" s="61"/>
      <c r="D18" s="61">
        <v>2</v>
      </c>
      <c r="E18" s="61" t="s">
        <v>149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3">
        <v>0</v>
      </c>
    </row>
    <row r="19" spans="1:11" ht="20.399999999999999" x14ac:dyDescent="0.3">
      <c r="A19" s="2"/>
      <c r="B19" s="60"/>
      <c r="C19" s="61"/>
      <c r="D19" s="61">
        <v>4</v>
      </c>
      <c r="E19" s="61" t="s">
        <v>150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3">
        <v>0</v>
      </c>
    </row>
    <row r="20" spans="1:11" x14ac:dyDescent="0.3">
      <c r="A20" s="2"/>
      <c r="B20" s="60"/>
      <c r="C20" s="80">
        <v>3</v>
      </c>
      <c r="D20" s="57" t="s">
        <v>92</v>
      </c>
      <c r="E20" s="76"/>
      <c r="F20" s="58">
        <f>SUM(F21)</f>
        <v>0</v>
      </c>
      <c r="G20" s="58">
        <f t="shared" ref="G20:K20" si="3">SUM(G21)</f>
        <v>0</v>
      </c>
      <c r="H20" s="58">
        <f t="shared" si="3"/>
        <v>0</v>
      </c>
      <c r="I20" s="58">
        <f t="shared" si="3"/>
        <v>0</v>
      </c>
      <c r="J20" s="58">
        <f t="shared" si="3"/>
        <v>0</v>
      </c>
      <c r="K20" s="58">
        <f t="shared" si="3"/>
        <v>0</v>
      </c>
    </row>
    <row r="21" spans="1:11" x14ac:dyDescent="0.3">
      <c r="A21" s="2"/>
      <c r="B21" s="60"/>
      <c r="C21" s="61"/>
      <c r="D21" s="61">
        <v>2</v>
      </c>
      <c r="E21" s="61" t="s">
        <v>151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3">
        <v>0</v>
      </c>
    </row>
    <row r="22" spans="1:11" x14ac:dyDescent="0.3">
      <c r="A22" s="2"/>
      <c r="B22" s="60"/>
      <c r="C22" s="80">
        <v>4</v>
      </c>
      <c r="D22" s="57" t="s">
        <v>93</v>
      </c>
      <c r="E22" s="76"/>
      <c r="F22" s="58">
        <f>SUM(F23)</f>
        <v>0</v>
      </c>
      <c r="G22" s="58">
        <f t="shared" ref="G22:K22" si="4">SUM(G23)</f>
        <v>0</v>
      </c>
      <c r="H22" s="58">
        <f t="shared" si="4"/>
        <v>0</v>
      </c>
      <c r="I22" s="58">
        <f t="shared" si="4"/>
        <v>0</v>
      </c>
      <c r="J22" s="58">
        <f t="shared" si="4"/>
        <v>0</v>
      </c>
      <c r="K22" s="58">
        <f t="shared" si="4"/>
        <v>0</v>
      </c>
    </row>
    <row r="23" spans="1:11" ht="20.399999999999999" x14ac:dyDescent="0.3">
      <c r="A23" s="2"/>
      <c r="B23" s="60"/>
      <c r="C23" s="61"/>
      <c r="D23" s="61">
        <v>1</v>
      </c>
      <c r="E23" s="61" t="s">
        <v>152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3">
        <v>0</v>
      </c>
    </row>
    <row r="24" spans="1:11" x14ac:dyDescent="0.3">
      <c r="A24" s="2"/>
      <c r="B24" s="60"/>
      <c r="C24" s="80">
        <v>5</v>
      </c>
      <c r="D24" s="57" t="s">
        <v>94</v>
      </c>
      <c r="E24" s="76"/>
      <c r="F24" s="58">
        <f>SUM(F25)</f>
        <v>0</v>
      </c>
      <c r="G24" s="58">
        <f t="shared" ref="G24:K24" si="5">SUM(G25)</f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</row>
    <row r="25" spans="1:11" ht="20.399999999999999" x14ac:dyDescent="0.3">
      <c r="A25" s="2"/>
      <c r="B25" s="60"/>
      <c r="C25" s="61"/>
      <c r="D25" s="61">
        <v>2</v>
      </c>
      <c r="E25" s="61" t="s">
        <v>153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3">
        <v>0</v>
      </c>
    </row>
    <row r="26" spans="1:11" x14ac:dyDescent="0.3">
      <c r="A26" s="2"/>
      <c r="B26" s="60"/>
      <c r="C26" s="80">
        <v>6</v>
      </c>
      <c r="D26" s="57" t="s">
        <v>95</v>
      </c>
      <c r="E26" s="76"/>
      <c r="F26" s="58">
        <f>SUM(F27:F30)</f>
        <v>0</v>
      </c>
      <c r="G26" s="58">
        <f t="shared" ref="G26:K26" si="6">SUM(G27:G30)</f>
        <v>0</v>
      </c>
      <c r="H26" s="58">
        <f t="shared" si="6"/>
        <v>0</v>
      </c>
      <c r="I26" s="58">
        <f t="shared" si="6"/>
        <v>0</v>
      </c>
      <c r="J26" s="58">
        <f t="shared" si="6"/>
        <v>0</v>
      </c>
      <c r="K26" s="58">
        <f t="shared" si="6"/>
        <v>0</v>
      </c>
    </row>
    <row r="27" spans="1:11" x14ac:dyDescent="0.3">
      <c r="A27" s="2"/>
      <c r="B27" s="60"/>
      <c r="C27" s="61"/>
      <c r="D27" s="61">
        <v>1</v>
      </c>
      <c r="E27" s="61" t="s">
        <v>154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3">
        <v>0</v>
      </c>
    </row>
    <row r="28" spans="1:11" x14ac:dyDescent="0.3">
      <c r="A28" s="2"/>
      <c r="B28" s="60"/>
      <c r="C28" s="61"/>
      <c r="D28" s="61">
        <v>2</v>
      </c>
      <c r="E28" s="61" t="s">
        <v>155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3">
        <v>0</v>
      </c>
    </row>
    <row r="29" spans="1:11" x14ac:dyDescent="0.3">
      <c r="A29" s="2"/>
      <c r="B29" s="60"/>
      <c r="C29" s="61"/>
      <c r="D29" s="61">
        <v>3</v>
      </c>
      <c r="E29" s="61" t="s">
        <v>156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3">
        <v>0</v>
      </c>
    </row>
    <row r="30" spans="1:11" x14ac:dyDescent="0.3">
      <c r="A30" s="2"/>
      <c r="B30" s="60"/>
      <c r="C30" s="61"/>
      <c r="D30" s="61">
        <v>4</v>
      </c>
      <c r="E30" s="61" t="s">
        <v>157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3">
        <v>0</v>
      </c>
    </row>
    <row r="31" spans="1:11" x14ac:dyDescent="0.3">
      <c r="A31" s="2"/>
      <c r="B31" s="60"/>
      <c r="C31" s="80">
        <v>7</v>
      </c>
      <c r="D31" s="57" t="s">
        <v>96</v>
      </c>
      <c r="E31" s="76"/>
      <c r="F31" s="58">
        <f>SUM(F32:F35)</f>
        <v>0</v>
      </c>
      <c r="G31" s="62">
        <f t="shared" ref="G31:K31" si="7">SUM(G32:G35)</f>
        <v>0</v>
      </c>
      <c r="H31" s="58">
        <f t="shared" si="7"/>
        <v>0</v>
      </c>
      <c r="I31" s="58">
        <f t="shared" si="7"/>
        <v>0</v>
      </c>
      <c r="J31" s="58">
        <f t="shared" si="7"/>
        <v>0</v>
      </c>
      <c r="K31" s="58">
        <f t="shared" si="7"/>
        <v>0</v>
      </c>
    </row>
    <row r="32" spans="1:11" x14ac:dyDescent="0.3">
      <c r="A32" s="2"/>
      <c r="B32" s="60"/>
      <c r="C32" s="61"/>
      <c r="D32" s="61">
        <v>2</v>
      </c>
      <c r="E32" s="61" t="s">
        <v>158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3">
        <v>0</v>
      </c>
    </row>
    <row r="33" spans="1:11" ht="20.399999999999999" x14ac:dyDescent="0.3">
      <c r="A33" s="2"/>
      <c r="B33" s="60"/>
      <c r="C33" s="61"/>
      <c r="D33" s="61">
        <v>3</v>
      </c>
      <c r="E33" s="61" t="s">
        <v>159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3">
        <v>0</v>
      </c>
    </row>
    <row r="34" spans="1:11" x14ac:dyDescent="0.3">
      <c r="A34" s="2"/>
      <c r="B34" s="60"/>
      <c r="C34" s="61"/>
      <c r="D34" s="61">
        <v>4</v>
      </c>
      <c r="E34" s="61" t="s">
        <v>160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3">
        <v>0</v>
      </c>
    </row>
    <row r="35" spans="1:11" x14ac:dyDescent="0.3">
      <c r="A35" s="2"/>
      <c r="B35" s="60"/>
      <c r="C35" s="61"/>
      <c r="D35" s="61">
        <v>5</v>
      </c>
      <c r="E35" s="61" t="s">
        <v>161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3">
        <v>0</v>
      </c>
    </row>
    <row r="36" spans="1:11" x14ac:dyDescent="0.3">
      <c r="A36" s="2"/>
      <c r="B36" s="60"/>
      <c r="C36" s="80">
        <v>8</v>
      </c>
      <c r="D36" s="57" t="s">
        <v>97</v>
      </c>
      <c r="E36" s="76"/>
      <c r="F36" s="58">
        <f>SUM(F37)</f>
        <v>0</v>
      </c>
      <c r="G36" s="58">
        <f t="shared" ref="G36:K36" si="8">SUM(G37)</f>
        <v>0</v>
      </c>
      <c r="H36" s="58">
        <f t="shared" si="8"/>
        <v>0</v>
      </c>
      <c r="I36" s="58">
        <f t="shared" si="8"/>
        <v>0</v>
      </c>
      <c r="J36" s="58">
        <f t="shared" si="8"/>
        <v>0</v>
      </c>
      <c r="K36" s="58">
        <f t="shared" si="8"/>
        <v>0</v>
      </c>
    </row>
    <row r="37" spans="1:11" ht="20.399999999999999" x14ac:dyDescent="0.3">
      <c r="A37" s="2"/>
      <c r="B37" s="60"/>
      <c r="C37" s="61"/>
      <c r="D37" s="61">
        <v>1</v>
      </c>
      <c r="E37" s="61" t="s">
        <v>162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3">
        <v>0</v>
      </c>
    </row>
    <row r="38" spans="1:11" x14ac:dyDescent="0.3">
      <c r="A38" s="2"/>
      <c r="B38" s="60"/>
      <c r="C38" s="80">
        <v>9</v>
      </c>
      <c r="D38" s="57" t="s">
        <v>98</v>
      </c>
      <c r="E38" s="76"/>
      <c r="F38" s="58">
        <f>SUM(F39:F40)</f>
        <v>0</v>
      </c>
      <c r="G38" s="58">
        <f t="shared" ref="G38:K38" si="9">SUM(G39:G40)</f>
        <v>0</v>
      </c>
      <c r="H38" s="58">
        <f t="shared" si="9"/>
        <v>0</v>
      </c>
      <c r="I38" s="58">
        <f t="shared" si="9"/>
        <v>0</v>
      </c>
      <c r="J38" s="58">
        <f t="shared" si="9"/>
        <v>0</v>
      </c>
      <c r="K38" s="58">
        <f t="shared" si="9"/>
        <v>0</v>
      </c>
    </row>
    <row r="39" spans="1:11" x14ac:dyDescent="0.3">
      <c r="A39" s="2"/>
      <c r="B39" s="60"/>
      <c r="C39" s="61"/>
      <c r="D39" s="61">
        <v>1</v>
      </c>
      <c r="E39" s="61" t="s">
        <v>163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3">
        <v>0</v>
      </c>
    </row>
    <row r="40" spans="1:11" ht="20.399999999999999" x14ac:dyDescent="0.3">
      <c r="A40" s="2"/>
      <c r="B40" s="60"/>
      <c r="C40" s="61"/>
      <c r="D40" s="61">
        <v>2</v>
      </c>
      <c r="E40" s="61" t="s">
        <v>164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3">
        <v>0</v>
      </c>
    </row>
    <row r="41" spans="1:11" x14ac:dyDescent="0.3">
      <c r="A41" s="2"/>
      <c r="B41" s="60"/>
      <c r="C41" s="80">
        <v>10</v>
      </c>
      <c r="D41" s="57" t="s">
        <v>99</v>
      </c>
      <c r="E41" s="76"/>
      <c r="F41" s="58">
        <f>SUM(F42)</f>
        <v>0</v>
      </c>
      <c r="G41" s="58">
        <f t="shared" ref="G41:K41" si="10">SUM(G42)</f>
        <v>0</v>
      </c>
      <c r="H41" s="58">
        <f t="shared" si="10"/>
        <v>0</v>
      </c>
      <c r="I41" s="58">
        <f t="shared" si="10"/>
        <v>0</v>
      </c>
      <c r="J41" s="58">
        <f t="shared" si="10"/>
        <v>0</v>
      </c>
      <c r="K41" s="58">
        <f t="shared" si="10"/>
        <v>0</v>
      </c>
    </row>
    <row r="42" spans="1:11" ht="20.399999999999999" x14ac:dyDescent="0.3">
      <c r="A42" s="2"/>
      <c r="B42" s="60"/>
      <c r="C42" s="61"/>
      <c r="D42" s="61">
        <v>1</v>
      </c>
      <c r="E42" s="61" t="s">
        <v>165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3">
        <v>0</v>
      </c>
    </row>
    <row r="43" spans="1:11" x14ac:dyDescent="0.3">
      <c r="A43" s="2"/>
      <c r="B43" s="64"/>
      <c r="C43" s="65" t="s">
        <v>166</v>
      </c>
      <c r="D43" s="65"/>
      <c r="E43" s="66"/>
      <c r="F43" s="67">
        <f>F9</f>
        <v>0</v>
      </c>
      <c r="G43" s="67">
        <f t="shared" ref="G43:K43" si="11">G9</f>
        <v>0</v>
      </c>
      <c r="H43" s="67">
        <f t="shared" si="11"/>
        <v>0</v>
      </c>
      <c r="I43" s="67">
        <f t="shared" si="11"/>
        <v>0</v>
      </c>
      <c r="J43" s="67">
        <f t="shared" si="11"/>
        <v>0</v>
      </c>
      <c r="K43" s="67">
        <f t="shared" si="11"/>
        <v>0</v>
      </c>
    </row>
    <row r="44" spans="1:11" x14ac:dyDescent="0.3">
      <c r="A44" s="2"/>
      <c r="B44" s="18"/>
      <c r="C44" s="18"/>
      <c r="D44" s="18"/>
      <c r="E44" s="18"/>
      <c r="F44" s="20"/>
      <c r="G44" s="20"/>
      <c r="H44" s="20"/>
      <c r="I44" s="20"/>
      <c r="J44" s="20"/>
      <c r="K44" s="20"/>
    </row>
  </sheetData>
  <mergeCells count="19">
    <mergeCell ref="D26:E26"/>
    <mergeCell ref="D31:E31"/>
    <mergeCell ref="D36:E36"/>
    <mergeCell ref="D38:E38"/>
    <mergeCell ref="D41:E41"/>
    <mergeCell ref="C43:E43"/>
    <mergeCell ref="C9:E9"/>
    <mergeCell ref="D10:E10"/>
    <mergeCell ref="D17:E17"/>
    <mergeCell ref="D20:E20"/>
    <mergeCell ref="D22:E22"/>
    <mergeCell ref="D24:E24"/>
    <mergeCell ref="B1:K1"/>
    <mergeCell ref="B2:K2"/>
    <mergeCell ref="B3:K3"/>
    <mergeCell ref="B4:K4"/>
    <mergeCell ref="B6:E8"/>
    <mergeCell ref="F6:J6"/>
    <mergeCell ref="K6:K7"/>
  </mergeCells>
  <pageMargins left="0.51181102362204722" right="0.51181102362204722" top="0.74803149606299213" bottom="0.74803149606299213" header="0.31496062992125984" footer="0.31496062992125984"/>
  <pageSetup scale="70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348EF-0C35-469F-B147-AD5B02D3B0CE}">
  <dimension ref="A1:L41"/>
  <sheetViews>
    <sheetView workbookViewId="0">
      <selection sqref="A1:L41"/>
    </sheetView>
  </sheetViews>
  <sheetFormatPr baseColWidth="10" defaultRowHeight="14.4" x14ac:dyDescent="0.3"/>
  <cols>
    <col min="1" max="1" width="2.109375" customWidth="1"/>
    <col min="2" max="4" width="2.6640625" customWidth="1"/>
    <col min="5" max="5" width="62.6640625" customWidth="1"/>
    <col min="6" max="10" width="16.6640625" customWidth="1"/>
    <col min="11" max="11" width="15.88671875" customWidth="1"/>
    <col min="12" max="12" width="1.6640625" customWidth="1"/>
  </cols>
  <sheetData>
    <row r="1" spans="1:12" x14ac:dyDescent="0.3">
      <c r="A1" s="2"/>
      <c r="B1" s="47" t="s">
        <v>65</v>
      </c>
      <c r="C1" s="48"/>
      <c r="D1" s="48"/>
      <c r="E1" s="48"/>
      <c r="F1" s="48"/>
      <c r="G1" s="48"/>
      <c r="H1" s="48"/>
      <c r="I1" s="48"/>
      <c r="J1" s="49"/>
      <c r="K1" s="72"/>
    </row>
    <row r="2" spans="1:12" x14ac:dyDescent="0.3">
      <c r="A2" s="2"/>
      <c r="B2" s="50" t="s">
        <v>67</v>
      </c>
      <c r="C2" s="51"/>
      <c r="D2" s="51"/>
      <c r="E2" s="51"/>
      <c r="F2" s="51"/>
      <c r="G2" s="51"/>
      <c r="H2" s="51"/>
      <c r="I2" s="51"/>
      <c r="J2" s="51"/>
      <c r="K2" s="73"/>
    </row>
    <row r="3" spans="1:12" x14ac:dyDescent="0.3">
      <c r="A3" s="2"/>
      <c r="B3" s="50" t="s">
        <v>68</v>
      </c>
      <c r="C3" s="51"/>
      <c r="D3" s="51"/>
      <c r="E3" s="51"/>
      <c r="F3" s="51"/>
      <c r="G3" s="51"/>
      <c r="H3" s="51"/>
      <c r="I3" s="51"/>
      <c r="J3" s="51"/>
      <c r="K3" s="73"/>
    </row>
    <row r="4" spans="1:12" ht="15" thickBot="1" x14ac:dyDescent="0.35">
      <c r="A4" s="2"/>
      <c r="B4" s="53" t="s">
        <v>66</v>
      </c>
      <c r="C4" s="54"/>
      <c r="D4" s="54"/>
      <c r="E4" s="54"/>
      <c r="F4" s="54"/>
      <c r="G4" s="54"/>
      <c r="H4" s="54"/>
      <c r="I4" s="54"/>
      <c r="J4" s="55"/>
      <c r="K4" s="74"/>
    </row>
    <row r="5" spans="1:12" ht="15" thickBot="1" x14ac:dyDescent="0.35">
      <c r="A5" s="2"/>
      <c r="B5" s="1"/>
      <c r="C5" s="1" t="s">
        <v>0</v>
      </c>
      <c r="D5" s="1"/>
      <c r="E5" s="1"/>
      <c r="F5" s="1"/>
      <c r="G5" s="1"/>
      <c r="H5" s="1"/>
      <c r="I5" s="1"/>
      <c r="J5" s="1"/>
      <c r="K5" s="1"/>
      <c r="L5" s="2"/>
    </row>
    <row r="6" spans="1:12" ht="15" thickBot="1" x14ac:dyDescent="0.35">
      <c r="A6" s="2"/>
      <c r="B6" s="33" t="s">
        <v>2</v>
      </c>
      <c r="C6" s="34"/>
      <c r="D6" s="34"/>
      <c r="E6" s="34"/>
      <c r="F6" s="39" t="s">
        <v>3</v>
      </c>
      <c r="G6" s="39"/>
      <c r="H6" s="39"/>
      <c r="I6" s="39"/>
      <c r="J6" s="39"/>
      <c r="K6" s="39" t="s">
        <v>4</v>
      </c>
    </row>
    <row r="7" spans="1:12" ht="21" thickBot="1" x14ac:dyDescent="0.35">
      <c r="A7" s="2"/>
      <c r="B7" s="35"/>
      <c r="C7" s="36"/>
      <c r="D7" s="36"/>
      <c r="E7" s="36"/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39"/>
    </row>
    <row r="8" spans="1:12" ht="15" thickBot="1" x14ac:dyDescent="0.35">
      <c r="A8" s="2"/>
      <c r="B8" s="37"/>
      <c r="C8" s="38"/>
      <c r="D8" s="38"/>
      <c r="E8" s="38"/>
      <c r="F8" s="22">
        <v>1</v>
      </c>
      <c r="G8" s="22">
        <v>2</v>
      </c>
      <c r="H8" s="22" t="s">
        <v>10</v>
      </c>
      <c r="I8" s="22">
        <v>4</v>
      </c>
      <c r="J8" s="22">
        <v>5</v>
      </c>
      <c r="K8" s="22" t="s">
        <v>11</v>
      </c>
    </row>
    <row r="9" spans="1:12" x14ac:dyDescent="0.3">
      <c r="A9" s="2"/>
      <c r="B9" s="56">
        <v>4</v>
      </c>
      <c r="C9" s="57" t="s">
        <v>72</v>
      </c>
      <c r="D9" s="57"/>
      <c r="E9" s="76"/>
      <c r="F9" s="58">
        <f>F11+F13+F15+F17+F21+F23</f>
        <v>0</v>
      </c>
      <c r="G9" s="58">
        <f t="shared" ref="G9:K9" si="0">G11+G13+G15+G17+G21+G23</f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</row>
    <row r="10" spans="1:12" x14ac:dyDescent="0.3">
      <c r="A10" s="2"/>
      <c r="B10" s="60"/>
      <c r="C10" s="61"/>
      <c r="D10" s="61"/>
      <c r="E10" s="61"/>
      <c r="F10" s="62"/>
      <c r="G10" s="62"/>
      <c r="H10" s="62"/>
      <c r="I10" s="62"/>
      <c r="J10" s="62"/>
      <c r="K10" s="63"/>
    </row>
    <row r="11" spans="1:12" x14ac:dyDescent="0.3">
      <c r="A11" s="2"/>
      <c r="B11" s="60"/>
      <c r="C11" s="80">
        <v>1</v>
      </c>
      <c r="D11" s="57" t="s">
        <v>100</v>
      </c>
      <c r="E11" s="76"/>
      <c r="F11" s="58">
        <f>SUM(F12)</f>
        <v>0</v>
      </c>
      <c r="G11" s="58">
        <f t="shared" ref="G11:K11" si="1">SUM(G12)</f>
        <v>0</v>
      </c>
      <c r="H11" s="58">
        <f t="shared" si="1"/>
        <v>0</v>
      </c>
      <c r="I11" s="58">
        <f t="shared" si="1"/>
        <v>0</v>
      </c>
      <c r="J11" s="58">
        <f t="shared" si="1"/>
        <v>0</v>
      </c>
      <c r="K11" s="58">
        <f t="shared" si="1"/>
        <v>0</v>
      </c>
    </row>
    <row r="12" spans="1:12" x14ac:dyDescent="0.3">
      <c r="A12" s="2"/>
      <c r="B12" s="60"/>
      <c r="C12" s="61"/>
      <c r="D12" s="61">
        <v>3</v>
      </c>
      <c r="E12" s="61" t="s">
        <v>167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3">
        <v>0</v>
      </c>
    </row>
    <row r="13" spans="1:12" x14ac:dyDescent="0.3">
      <c r="A13" s="2"/>
      <c r="B13" s="60"/>
      <c r="C13" s="80">
        <v>2</v>
      </c>
      <c r="D13" s="57" t="s">
        <v>101</v>
      </c>
      <c r="E13" s="76"/>
      <c r="F13" s="58">
        <f>SUM(F14)</f>
        <v>0</v>
      </c>
      <c r="G13" s="58">
        <f t="shared" ref="G13:K13" si="2">SUM(G14)</f>
        <v>0</v>
      </c>
      <c r="H13" s="58">
        <f t="shared" si="2"/>
        <v>0</v>
      </c>
      <c r="I13" s="58">
        <f t="shared" si="2"/>
        <v>0</v>
      </c>
      <c r="J13" s="58">
        <f t="shared" si="2"/>
        <v>0</v>
      </c>
      <c r="K13" s="58">
        <f t="shared" si="2"/>
        <v>0</v>
      </c>
    </row>
    <row r="14" spans="1:12" x14ac:dyDescent="0.3">
      <c r="A14" s="2"/>
      <c r="B14" s="60"/>
      <c r="C14" s="61"/>
      <c r="D14" s="61">
        <v>3</v>
      </c>
      <c r="E14" s="61" t="s">
        <v>168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3">
        <v>0</v>
      </c>
    </row>
    <row r="15" spans="1:12" x14ac:dyDescent="0.3">
      <c r="A15" s="2"/>
      <c r="B15" s="60"/>
      <c r="C15" s="80">
        <v>6</v>
      </c>
      <c r="D15" s="57" t="s">
        <v>102</v>
      </c>
      <c r="E15" s="76"/>
      <c r="F15" s="58">
        <f>SUM(F16)</f>
        <v>0</v>
      </c>
      <c r="G15" s="58">
        <f t="shared" ref="G15:K15" si="3">SUM(G16)</f>
        <v>0</v>
      </c>
      <c r="H15" s="58">
        <f t="shared" si="3"/>
        <v>0</v>
      </c>
      <c r="I15" s="58">
        <f t="shared" si="3"/>
        <v>0</v>
      </c>
      <c r="J15" s="58">
        <f t="shared" si="3"/>
        <v>0</v>
      </c>
      <c r="K15" s="58">
        <f t="shared" si="3"/>
        <v>0</v>
      </c>
    </row>
    <row r="16" spans="1:12" ht="20.399999999999999" x14ac:dyDescent="0.3">
      <c r="A16" s="2"/>
      <c r="B16" s="60"/>
      <c r="C16" s="61"/>
      <c r="D16" s="61">
        <v>2</v>
      </c>
      <c r="E16" s="61" t="s">
        <v>169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3">
        <v>0</v>
      </c>
    </row>
    <row r="17" spans="1:11" x14ac:dyDescent="0.3">
      <c r="A17" s="2"/>
      <c r="B17" s="60"/>
      <c r="C17" s="80">
        <v>7</v>
      </c>
      <c r="D17" s="57" t="s">
        <v>103</v>
      </c>
      <c r="E17" s="76"/>
      <c r="F17" s="58">
        <f>SUM(F18:F20)</f>
        <v>0</v>
      </c>
      <c r="G17" s="58">
        <f t="shared" ref="G17:K17" si="4">SUM(G18:G20)</f>
        <v>0</v>
      </c>
      <c r="H17" s="58">
        <f t="shared" si="4"/>
        <v>0</v>
      </c>
      <c r="I17" s="58">
        <f t="shared" si="4"/>
        <v>0</v>
      </c>
      <c r="J17" s="58">
        <f t="shared" si="4"/>
        <v>0</v>
      </c>
      <c r="K17" s="58">
        <f t="shared" si="4"/>
        <v>0</v>
      </c>
    </row>
    <row r="18" spans="1:11" x14ac:dyDescent="0.3">
      <c r="A18" s="2"/>
      <c r="B18" s="60"/>
      <c r="C18" s="61"/>
      <c r="D18" s="61">
        <v>1</v>
      </c>
      <c r="E18" s="61" t="s">
        <v>170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3">
        <v>0</v>
      </c>
    </row>
    <row r="19" spans="1:11" ht="20.399999999999999" x14ac:dyDescent="0.3">
      <c r="A19" s="2"/>
      <c r="B19" s="60"/>
      <c r="C19" s="61"/>
      <c r="D19" s="61">
        <v>4</v>
      </c>
      <c r="E19" s="61" t="s">
        <v>171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3">
        <v>0</v>
      </c>
    </row>
    <row r="20" spans="1:11" ht="20.399999999999999" x14ac:dyDescent="0.3">
      <c r="A20" s="2"/>
      <c r="B20" s="60"/>
      <c r="C20" s="61"/>
      <c r="D20" s="61">
        <v>6</v>
      </c>
      <c r="E20" s="61" t="s">
        <v>172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3">
        <v>0</v>
      </c>
    </row>
    <row r="21" spans="1:11" x14ac:dyDescent="0.3">
      <c r="A21" s="2"/>
      <c r="B21" s="60"/>
      <c r="C21" s="80">
        <v>8</v>
      </c>
      <c r="D21" s="57" t="s">
        <v>104</v>
      </c>
      <c r="E21" s="76"/>
      <c r="F21" s="58">
        <f>SUM(F22)</f>
        <v>0</v>
      </c>
      <c r="G21" s="58">
        <f t="shared" ref="G21:K21" si="5">SUM(G22)</f>
        <v>0</v>
      </c>
      <c r="H21" s="58">
        <f t="shared" si="5"/>
        <v>0</v>
      </c>
      <c r="I21" s="58">
        <f t="shared" si="5"/>
        <v>0</v>
      </c>
      <c r="J21" s="58">
        <f t="shared" si="5"/>
        <v>0</v>
      </c>
      <c r="K21" s="58">
        <f t="shared" si="5"/>
        <v>0</v>
      </c>
    </row>
    <row r="22" spans="1:11" x14ac:dyDescent="0.3">
      <c r="A22" s="2"/>
      <c r="B22" s="60"/>
      <c r="C22" s="61"/>
      <c r="D22" s="61">
        <v>1</v>
      </c>
      <c r="E22" s="61" t="s">
        <v>173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3">
        <v>0</v>
      </c>
    </row>
    <row r="23" spans="1:11" x14ac:dyDescent="0.3">
      <c r="A23" s="2"/>
      <c r="B23" s="60"/>
      <c r="C23" s="80">
        <v>9</v>
      </c>
      <c r="D23" s="57" t="s">
        <v>105</v>
      </c>
      <c r="E23" s="76"/>
      <c r="F23" s="58">
        <f>SUM(F24)</f>
        <v>0</v>
      </c>
      <c r="G23" s="58">
        <f t="shared" ref="G23:K23" si="6">SUM(G24)</f>
        <v>0</v>
      </c>
      <c r="H23" s="58">
        <f t="shared" si="6"/>
        <v>0</v>
      </c>
      <c r="I23" s="58">
        <f t="shared" si="6"/>
        <v>0</v>
      </c>
      <c r="J23" s="58">
        <f t="shared" si="6"/>
        <v>0</v>
      </c>
      <c r="K23" s="58">
        <f t="shared" si="6"/>
        <v>0</v>
      </c>
    </row>
    <row r="24" spans="1:11" x14ac:dyDescent="0.3">
      <c r="A24" s="2"/>
      <c r="B24" s="60"/>
      <c r="C24" s="61"/>
      <c r="D24" s="61">
        <v>2</v>
      </c>
      <c r="E24" s="61" t="s">
        <v>174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3">
        <v>0</v>
      </c>
    </row>
    <row r="25" spans="1:11" x14ac:dyDescent="0.3">
      <c r="A25" s="2"/>
      <c r="B25" s="60"/>
      <c r="C25" s="61"/>
      <c r="D25" s="61"/>
      <c r="E25" s="61"/>
      <c r="F25" s="62"/>
      <c r="G25" s="62"/>
      <c r="H25" s="62"/>
      <c r="I25" s="62"/>
      <c r="J25" s="62"/>
      <c r="K25" s="63"/>
    </row>
    <row r="26" spans="1:11" x14ac:dyDescent="0.3">
      <c r="A26" s="2"/>
      <c r="B26" s="60"/>
      <c r="C26" s="61"/>
      <c r="D26" s="61"/>
      <c r="E26" s="61"/>
      <c r="F26" s="62"/>
      <c r="G26" s="62"/>
      <c r="H26" s="62"/>
      <c r="I26" s="62"/>
      <c r="J26" s="62"/>
      <c r="K26" s="63"/>
    </row>
    <row r="27" spans="1:11" x14ac:dyDescent="0.3">
      <c r="A27" s="2"/>
      <c r="B27" s="60"/>
      <c r="C27" s="61"/>
      <c r="D27" s="61"/>
      <c r="E27" s="61"/>
      <c r="F27" s="62"/>
      <c r="G27" s="62"/>
      <c r="H27" s="62"/>
      <c r="I27" s="62"/>
      <c r="J27" s="62"/>
      <c r="K27" s="63"/>
    </row>
    <row r="28" spans="1:11" x14ac:dyDescent="0.3">
      <c r="A28" s="2"/>
      <c r="B28" s="60"/>
      <c r="C28" s="61"/>
      <c r="D28" s="61"/>
      <c r="E28" s="61"/>
      <c r="F28" s="62"/>
      <c r="G28" s="62"/>
      <c r="H28" s="62"/>
      <c r="I28" s="62"/>
      <c r="J28" s="62"/>
      <c r="K28" s="63"/>
    </row>
    <row r="29" spans="1:11" x14ac:dyDescent="0.3">
      <c r="A29" s="2"/>
      <c r="B29" s="60"/>
      <c r="C29" s="61"/>
      <c r="D29" s="61"/>
      <c r="E29" s="61"/>
      <c r="F29" s="62"/>
      <c r="G29" s="62"/>
      <c r="H29" s="62"/>
      <c r="I29" s="62"/>
      <c r="J29" s="62"/>
      <c r="K29" s="63"/>
    </row>
    <row r="30" spans="1:11" x14ac:dyDescent="0.3">
      <c r="A30" s="2"/>
      <c r="B30" s="60"/>
      <c r="C30" s="61"/>
      <c r="D30" s="61"/>
      <c r="E30" s="61"/>
      <c r="F30" s="62"/>
      <c r="G30" s="62"/>
      <c r="H30" s="62"/>
      <c r="I30" s="62"/>
      <c r="J30" s="62"/>
      <c r="K30" s="63"/>
    </row>
    <row r="31" spans="1:11" x14ac:dyDescent="0.3">
      <c r="A31" s="2"/>
      <c r="B31" s="60"/>
      <c r="C31" s="61"/>
      <c r="D31" s="61"/>
      <c r="E31" s="61"/>
      <c r="F31" s="62"/>
      <c r="G31" s="62"/>
      <c r="H31" s="62"/>
      <c r="I31" s="62"/>
      <c r="J31" s="62"/>
      <c r="K31" s="63"/>
    </row>
    <row r="32" spans="1:11" x14ac:dyDescent="0.3">
      <c r="A32" s="2"/>
      <c r="B32" s="60"/>
      <c r="C32" s="61"/>
      <c r="D32" s="61"/>
      <c r="E32" s="61"/>
      <c r="F32" s="62"/>
      <c r="G32" s="62"/>
      <c r="H32" s="62"/>
      <c r="I32" s="62"/>
      <c r="J32" s="62"/>
      <c r="K32" s="63"/>
    </row>
    <row r="33" spans="1:11" x14ac:dyDescent="0.3">
      <c r="A33" s="2"/>
      <c r="B33" s="60"/>
      <c r="C33" s="61"/>
      <c r="D33" s="61"/>
      <c r="E33" s="61"/>
      <c r="F33" s="62"/>
      <c r="G33" s="62"/>
      <c r="H33" s="62"/>
      <c r="I33" s="62"/>
      <c r="J33" s="62"/>
      <c r="K33" s="63"/>
    </row>
    <row r="34" spans="1:11" x14ac:dyDescent="0.3">
      <c r="A34" s="2"/>
      <c r="B34" s="60"/>
      <c r="C34" s="61"/>
      <c r="D34" s="61"/>
      <c r="E34" s="61"/>
      <c r="F34" s="62"/>
      <c r="G34" s="62"/>
      <c r="H34" s="62"/>
      <c r="I34" s="62"/>
      <c r="J34" s="62"/>
      <c r="K34" s="63"/>
    </row>
    <row r="35" spans="1:11" x14ac:dyDescent="0.3">
      <c r="A35" s="2"/>
      <c r="B35" s="60"/>
      <c r="C35" s="61"/>
      <c r="D35" s="61"/>
      <c r="E35" s="61"/>
      <c r="F35" s="62"/>
      <c r="G35" s="62"/>
      <c r="H35" s="62"/>
      <c r="I35" s="62"/>
      <c r="J35" s="62"/>
      <c r="K35" s="63"/>
    </row>
    <row r="36" spans="1:11" x14ac:dyDescent="0.3">
      <c r="A36" s="2"/>
      <c r="B36" s="60"/>
      <c r="C36" s="61"/>
      <c r="D36" s="61"/>
      <c r="E36" s="61"/>
      <c r="F36" s="62"/>
      <c r="G36" s="62"/>
      <c r="H36" s="62"/>
      <c r="I36" s="62"/>
      <c r="J36" s="62"/>
      <c r="K36" s="63"/>
    </row>
    <row r="37" spans="1:11" x14ac:dyDescent="0.3">
      <c r="A37" s="2"/>
      <c r="B37" s="60"/>
      <c r="C37" s="61"/>
      <c r="D37" s="61"/>
      <c r="E37" s="61"/>
      <c r="F37" s="62"/>
      <c r="G37" s="62"/>
      <c r="H37" s="62"/>
      <c r="I37" s="62"/>
      <c r="J37" s="62"/>
      <c r="K37" s="63"/>
    </row>
    <row r="38" spans="1:11" x14ac:dyDescent="0.3">
      <c r="A38" s="2"/>
      <c r="B38" s="60"/>
      <c r="C38" s="61"/>
      <c r="D38" s="61"/>
      <c r="E38" s="61"/>
      <c r="F38" s="62"/>
      <c r="G38" s="62"/>
      <c r="H38" s="62"/>
      <c r="I38" s="62"/>
      <c r="J38" s="62"/>
      <c r="K38" s="63"/>
    </row>
    <row r="39" spans="1:11" x14ac:dyDescent="0.3">
      <c r="A39" s="2"/>
      <c r="B39" s="64"/>
      <c r="C39" s="65" t="s">
        <v>175</v>
      </c>
      <c r="D39" s="65"/>
      <c r="E39" s="66"/>
      <c r="F39" s="67">
        <f>F9</f>
        <v>0</v>
      </c>
      <c r="G39" s="67">
        <f t="shared" ref="G39:K39" si="7">G9</f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</row>
    <row r="40" spans="1:11" x14ac:dyDescent="0.3">
      <c r="A40" s="2"/>
      <c r="B40" s="64"/>
      <c r="C40" s="65" t="s">
        <v>176</v>
      </c>
      <c r="D40" s="65"/>
      <c r="E40" s="66"/>
      <c r="F40" s="67">
        <f>'[1]E.1.L.E.'!F9+'[1]E.2.L.E.'!F9+'[1]E.3.L.E.'!F9+'[1]E.4.L.E.'!F9</f>
        <v>170734720.36000001</v>
      </c>
      <c r="G40" s="67">
        <f>'[1]E.1.L.E.'!G9+'[1]E.2.L.E.'!G9+'[1]E.3.L.E.'!G9+'[1]E.4.L.E.'!G9</f>
        <v>29208861.189999968</v>
      </c>
      <c r="H40" s="67">
        <f>'[1]E.1.L.E.'!H9+'[1]E.2.L.E.'!H9+'[1]E.3.L.E.'!H9+'[1]E.4.L.E.'!H9</f>
        <v>199943581.54999998</v>
      </c>
      <c r="I40" s="67">
        <f>'[1]E.1.L.E.'!I9+'[1]E.2.L.E.'!I9+'[1]E.3.L.E.'!I9+'[1]E.4.L.E.'!I9</f>
        <v>199844622.02000004</v>
      </c>
      <c r="J40" s="67">
        <f>'[1]E.1.L.E.'!J9+'[1]E.2.L.E.'!J9+'[1]E.3.L.E.'!J9+'[1]E.4.L.E.'!J9</f>
        <v>185204418.79000002</v>
      </c>
      <c r="K40" s="67">
        <f>'[1]E.1.L.E.'!K9+'[1]E.2.L.E.'!K9+'[1]E.3.L.E.'!K9+'[1]E.4.L.E.'!K9</f>
        <v>98959.529999986291</v>
      </c>
    </row>
    <row r="41" spans="1:11" x14ac:dyDescent="0.3">
      <c r="A41" s="2"/>
      <c r="B41" s="18"/>
      <c r="C41" s="18"/>
      <c r="D41" s="18"/>
      <c r="E41" s="18"/>
      <c r="F41" s="20"/>
      <c r="G41" s="20"/>
      <c r="H41" s="20"/>
      <c r="I41" s="20"/>
      <c r="J41" s="20"/>
      <c r="K41" s="20"/>
    </row>
  </sheetData>
  <mergeCells count="16">
    <mergeCell ref="D23:E23"/>
    <mergeCell ref="C39:E39"/>
    <mergeCell ref="C40:E40"/>
    <mergeCell ref="C9:E9"/>
    <mergeCell ref="D11:E11"/>
    <mergeCell ref="D13:E13"/>
    <mergeCell ref="D15:E15"/>
    <mergeCell ref="D17:E17"/>
    <mergeCell ref="D21:E21"/>
    <mergeCell ref="B1:K1"/>
    <mergeCell ref="B2:K2"/>
    <mergeCell ref="B3:K3"/>
    <mergeCell ref="B4:K4"/>
    <mergeCell ref="B6:E8"/>
    <mergeCell ref="F6:J6"/>
    <mergeCell ref="K6:K7"/>
  </mergeCells>
  <pageMargins left="0.51181102362204722" right="0.51181102362204722" top="0.74803149606299213" bottom="0.74803149606299213" header="0.31496062992125984" footer="0.31496062992125984"/>
  <pageSetup scale="70"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D5F8-7A82-4200-BD2B-CDA78A2EC632}">
  <dimension ref="A1:Q608"/>
  <sheetViews>
    <sheetView zoomScale="50" zoomScaleNormal="50" workbookViewId="0">
      <selection sqref="A1:XFD1048576"/>
    </sheetView>
  </sheetViews>
  <sheetFormatPr baseColWidth="10" defaultRowHeight="14.4" x14ac:dyDescent="0.3"/>
  <cols>
    <col min="1" max="1" width="9.109375" customWidth="1"/>
    <col min="2" max="2" width="14" customWidth="1"/>
    <col min="3" max="3" width="26.109375" customWidth="1"/>
    <col min="4" max="4" width="20.88671875" customWidth="1"/>
    <col min="5" max="5" width="19.6640625" customWidth="1"/>
    <col min="6" max="6" width="7.6640625" customWidth="1"/>
    <col min="7" max="7" width="11.44140625" customWidth="1"/>
    <col min="8" max="8" width="10.109375" customWidth="1"/>
    <col min="9" max="10" width="10.33203125" customWidth="1"/>
    <col min="11" max="11" width="7.33203125" customWidth="1"/>
    <col min="12" max="12" width="24.109375" customWidth="1"/>
    <col min="13" max="13" width="20.77734375" customWidth="1"/>
    <col min="14" max="14" width="13.88671875" customWidth="1"/>
    <col min="15" max="15" width="9.88671875" customWidth="1"/>
    <col min="16" max="16" width="10.77734375" customWidth="1"/>
  </cols>
  <sheetData>
    <row r="1" spans="1:17" ht="33" customHeight="1" x14ac:dyDescent="0.3">
      <c r="A1" s="82" t="s">
        <v>177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33" customHeight="1" x14ac:dyDescent="0.3">
      <c r="A2" s="82" t="s">
        <v>67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7" ht="33" customHeight="1" x14ac:dyDescent="0.3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7" ht="33" customHeight="1" x14ac:dyDescent="0.3">
      <c r="A4" s="84" t="s">
        <v>178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7" ht="11.25" customHeight="1" thickBot="1" x14ac:dyDescent="0.3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7" s="89" customFormat="1" ht="69" customHeight="1" thickBot="1" x14ac:dyDescent="0.35">
      <c r="A6" s="86" t="s">
        <v>179</v>
      </c>
      <c r="B6" s="87" t="s">
        <v>180</v>
      </c>
      <c r="C6" s="87" t="s">
        <v>181</v>
      </c>
      <c r="D6" s="87" t="s">
        <v>182</v>
      </c>
      <c r="E6" s="87" t="s">
        <v>183</v>
      </c>
      <c r="F6" s="87" t="s">
        <v>184</v>
      </c>
      <c r="G6" s="87" t="s">
        <v>185</v>
      </c>
      <c r="H6" s="86" t="s">
        <v>186</v>
      </c>
      <c r="I6" s="87" t="s">
        <v>187</v>
      </c>
      <c r="J6" s="87" t="s">
        <v>188</v>
      </c>
      <c r="K6" s="87" t="s">
        <v>189</v>
      </c>
      <c r="L6" s="87" t="s">
        <v>190</v>
      </c>
      <c r="M6" s="87" t="s">
        <v>191</v>
      </c>
      <c r="N6" s="88" t="s">
        <v>192</v>
      </c>
      <c r="O6" s="87" t="s">
        <v>193</v>
      </c>
      <c r="P6" s="87" t="s">
        <v>194</v>
      </c>
    </row>
    <row r="7" spans="1:17" s="89" customFormat="1" ht="27" customHeight="1" thickBot="1" x14ac:dyDescent="0.35">
      <c r="A7" s="90" t="s">
        <v>195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</row>
    <row r="8" spans="1:17" s="99" customFormat="1" ht="310.5" customHeight="1" thickBot="1" x14ac:dyDescent="0.35">
      <c r="A8" s="93">
        <v>1</v>
      </c>
      <c r="B8" s="94" t="s">
        <v>196</v>
      </c>
      <c r="C8" s="95" t="s">
        <v>197</v>
      </c>
      <c r="D8" s="94" t="s">
        <v>198</v>
      </c>
      <c r="E8" s="94" t="s">
        <v>199</v>
      </c>
      <c r="F8" s="96" t="s">
        <v>200</v>
      </c>
      <c r="G8" s="95" t="s">
        <v>201</v>
      </c>
      <c r="H8" s="95" t="s">
        <v>202</v>
      </c>
      <c r="I8" s="96" t="s">
        <v>203</v>
      </c>
      <c r="J8" s="95" t="s">
        <v>204</v>
      </c>
      <c r="K8" s="97">
        <v>0.1</v>
      </c>
      <c r="L8" s="95" t="s">
        <v>205</v>
      </c>
      <c r="M8" s="95" t="s">
        <v>206</v>
      </c>
      <c r="N8" s="93">
        <v>0.12</v>
      </c>
      <c r="O8" s="98">
        <v>43843</v>
      </c>
      <c r="P8" s="93" t="s">
        <v>207</v>
      </c>
    </row>
    <row r="9" spans="1:17" s="99" customFormat="1" ht="84.9" customHeight="1" thickBot="1" x14ac:dyDescent="0.35">
      <c r="A9" s="93">
        <v>2</v>
      </c>
      <c r="B9" s="95"/>
      <c r="C9" s="95"/>
      <c r="D9" s="95"/>
      <c r="E9" s="95"/>
      <c r="F9" s="96"/>
      <c r="G9" s="95"/>
      <c r="H9" s="95"/>
      <c r="I9" s="96"/>
      <c r="J9" s="95"/>
      <c r="K9" s="93"/>
      <c r="L9" s="95"/>
      <c r="M9" s="95"/>
      <c r="N9" s="93"/>
      <c r="O9" s="98"/>
      <c r="P9" s="93"/>
    </row>
    <row r="10" spans="1:17" s="99" customFormat="1" ht="84.9" customHeight="1" thickBot="1" x14ac:dyDescent="0.35">
      <c r="A10" s="93">
        <v>3</v>
      </c>
      <c r="B10" s="95"/>
      <c r="C10" s="95"/>
      <c r="D10" s="95"/>
      <c r="E10" s="95"/>
      <c r="F10" s="96"/>
      <c r="G10" s="95"/>
      <c r="H10" s="95"/>
      <c r="I10" s="96"/>
      <c r="J10" s="95"/>
      <c r="K10" s="93"/>
      <c r="L10" s="95"/>
      <c r="M10" s="95"/>
      <c r="N10" s="93"/>
      <c r="O10" s="98"/>
      <c r="P10" s="93"/>
    </row>
    <row r="11" spans="1:17" ht="84.9" customHeight="1" thickBot="1" x14ac:dyDescent="0.35">
      <c r="A11" s="93">
        <v>8</v>
      </c>
      <c r="B11" s="100"/>
      <c r="C11" s="100"/>
      <c r="D11" s="100"/>
      <c r="E11" s="100"/>
      <c r="F11" s="101"/>
      <c r="G11" s="100"/>
      <c r="H11" s="100"/>
      <c r="I11" s="101"/>
      <c r="J11" s="100"/>
      <c r="K11" s="102"/>
      <c r="L11" s="100"/>
      <c r="M11" s="100"/>
      <c r="N11" s="102"/>
      <c r="O11" s="98"/>
      <c r="P11" s="102"/>
      <c r="Q11" s="103"/>
    </row>
    <row r="12" spans="1:17" ht="24" customHeight="1" x14ac:dyDescent="0.3">
      <c r="A12" s="104">
        <v>1</v>
      </c>
      <c r="B12" s="105"/>
      <c r="C12" s="106"/>
      <c r="D12" s="106"/>
      <c r="E12" s="106"/>
      <c r="F12" s="107"/>
      <c r="G12" s="106"/>
      <c r="H12" s="106"/>
      <c r="I12" s="107"/>
      <c r="J12" s="106"/>
      <c r="K12" s="108"/>
      <c r="L12" s="106"/>
      <c r="M12" s="106"/>
      <c r="N12" s="108"/>
      <c r="O12" s="106"/>
      <c r="P12" s="109"/>
    </row>
    <row r="13" spans="1:17" ht="16.8" thickBot="1" x14ac:dyDescent="0.35">
      <c r="A13" s="110">
        <v>2</v>
      </c>
      <c r="B13" s="111" t="s">
        <v>208</v>
      </c>
      <c r="C13" s="112"/>
      <c r="D13" s="112"/>
      <c r="E13" s="112"/>
      <c r="F13" s="113"/>
      <c r="G13" s="112"/>
      <c r="H13" s="112"/>
      <c r="I13" s="113"/>
      <c r="J13" s="112"/>
      <c r="K13" s="114"/>
      <c r="L13" s="112"/>
      <c r="M13" s="112"/>
      <c r="N13" s="114"/>
      <c r="O13" s="112"/>
      <c r="P13" s="115"/>
    </row>
    <row r="14" spans="1:17" s="89" customFormat="1" x14ac:dyDescent="0.3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</row>
    <row r="15" spans="1:17" s="99" customFormat="1" ht="15" thickBot="1" x14ac:dyDescent="0.3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7" ht="15" thickBot="1" x14ac:dyDescent="0.35">
      <c r="A16" s="117" t="s">
        <v>209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9" t="s">
        <v>210</v>
      </c>
      <c r="M16" s="119"/>
      <c r="N16" s="119"/>
      <c r="O16" s="119"/>
      <c r="P16" s="120"/>
    </row>
    <row r="50" spans="1:16" s="89" customFormat="1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s="99" customFormat="1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60" spans="1:16" s="89" customFormat="1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s="99" customForma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92" spans="1:16" s="89" customFormat="1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s="99" customFormat="1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100" spans="1:16" s="89" customFormat="1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s="99" customFormat="1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34" spans="1:16" s="89" customFormat="1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s="99" customFormat="1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44" spans="1:16" s="89" customFormat="1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s="99" customFormat="1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78" spans="1:16" s="89" customFormat="1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s="99" customFormat="1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6" spans="1:16" s="89" customFormat="1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s="99" customFormat="1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223" spans="1:16" s="89" customFormat="1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s="99" customFormat="1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34" spans="1:16" s="89" customFormat="1" x14ac:dyDescent="0.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s="99" customFormat="1" x14ac:dyDescent="0.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61" spans="1:16" s="89" customFormat="1" x14ac:dyDescent="0.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s="99" customFormat="1" x14ac:dyDescent="0.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72" spans="1:16" s="89" customFormat="1" x14ac:dyDescent="0.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s="99" customFormat="1" x14ac:dyDescent="0.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305" spans="1:16" s="89" customFormat="1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s="99" customFormat="1" x14ac:dyDescent="0.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14" spans="1:16" s="89" customFormat="1" x14ac:dyDescent="0.3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s="99" customFormat="1" x14ac:dyDescent="0.3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43" spans="1:16" s="89" customFormat="1" x14ac:dyDescent="0.3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s="99" customFormat="1" x14ac:dyDescent="0.3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52" spans="1:16" s="89" customFormat="1" x14ac:dyDescent="0.3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s="99" customFormat="1" x14ac:dyDescent="0.3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87" spans="1:16" s="89" customFormat="1" x14ac:dyDescent="0.3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s="99" customFormat="1" x14ac:dyDescent="0.3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97" spans="1:16" s="89" customFormat="1" x14ac:dyDescent="0.3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s="99" customFormat="1" x14ac:dyDescent="0.3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432" spans="1:16" s="89" customFormat="1" x14ac:dyDescent="0.3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s="99" customFormat="1" x14ac:dyDescent="0.3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48" spans="1:16" s="89" customFormat="1" x14ac:dyDescent="0.3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s="99" customFormat="1" x14ac:dyDescent="0.3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76" spans="1:16" s="89" customFormat="1" x14ac:dyDescent="0.3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s="99" customFormat="1" x14ac:dyDescent="0.3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92" spans="1:16" s="89" customFormat="1" x14ac:dyDescent="0.3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s="99" customFormat="1" x14ac:dyDescent="0.3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514" spans="1:16" s="89" customFormat="1" x14ac:dyDescent="0.3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s="99" customFormat="1" x14ac:dyDescent="0.3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30" spans="1:16" s="89" customFormat="1" x14ac:dyDescent="0.3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s="99" customFormat="1" x14ac:dyDescent="0.3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49" spans="1:16" s="89" customFormat="1" x14ac:dyDescent="0.3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s="99" customFormat="1" x14ac:dyDescent="0.3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65" spans="1:16" s="89" customFormat="1" x14ac:dyDescent="0.3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s="99" customFormat="1" x14ac:dyDescent="0.3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91" spans="1:16" s="89" customFormat="1" x14ac:dyDescent="0.3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s="99" customFormat="1" x14ac:dyDescent="0.3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607" spans="1:16" s="89" customFormat="1" x14ac:dyDescent="0.3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s="99" customFormat="1" x14ac:dyDescent="0.3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</sheetData>
  <mergeCells count="8">
    <mergeCell ref="A16:K16"/>
    <mergeCell ref="L16:P16"/>
    <mergeCell ref="A1:P1"/>
    <mergeCell ref="A2:P2"/>
    <mergeCell ref="A3:P3"/>
    <mergeCell ref="A4:P4"/>
    <mergeCell ref="A5:P5"/>
    <mergeCell ref="A7:P7"/>
  </mergeCells>
  <pageMargins left="0.51181102362204722" right="0.51181102362204722" top="0.74803149606299213" bottom="0.74803149606299213" header="0.31496062992125984" footer="0.31496062992125984"/>
  <pageSetup scale="55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9C5CD-F5F6-44E8-A533-E5F232089E19}">
  <dimension ref="A2:P14"/>
  <sheetViews>
    <sheetView tabSelected="1" zoomScale="80" zoomScaleNormal="80" workbookViewId="0">
      <selection activeCell="J20" sqref="J20"/>
    </sheetView>
  </sheetViews>
  <sheetFormatPr baseColWidth="10" defaultRowHeight="14.4" x14ac:dyDescent="0.3"/>
  <cols>
    <col min="1" max="1" width="9.109375" customWidth="1"/>
    <col min="2" max="2" width="14" customWidth="1"/>
    <col min="3" max="3" width="26.109375" customWidth="1"/>
    <col min="4" max="4" width="20.88671875" customWidth="1"/>
    <col min="5" max="5" width="19.6640625" customWidth="1"/>
    <col min="6" max="6" width="7.6640625" customWidth="1"/>
    <col min="7" max="7" width="11.33203125" customWidth="1"/>
    <col min="8" max="8" width="10.109375" customWidth="1"/>
    <col min="9" max="10" width="10.33203125" customWidth="1"/>
    <col min="11" max="11" width="7.33203125" customWidth="1"/>
    <col min="12" max="12" width="24.109375" customWidth="1"/>
    <col min="13" max="13" width="17.88671875" customWidth="1"/>
    <col min="14" max="14" width="11.109375" customWidth="1"/>
    <col min="15" max="15" width="11.6640625" customWidth="1"/>
    <col min="16" max="16" width="10.77734375" customWidth="1"/>
  </cols>
  <sheetData>
    <row r="2" spans="1:16" ht="31.2" x14ac:dyDescent="0.3">
      <c r="A2" s="82" t="s">
        <v>177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31.2" x14ac:dyDescent="0.3">
      <c r="A3" s="82" t="s">
        <v>67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28.8" x14ac:dyDescent="0.3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23.4" x14ac:dyDescent="0.3">
      <c r="A5" s="121" t="s">
        <v>211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ht="24" thickBot="1" x14ac:dyDescent="0.3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s="89" customFormat="1" ht="29.4" thickBot="1" x14ac:dyDescent="0.35">
      <c r="A7" s="86" t="s">
        <v>179</v>
      </c>
      <c r="B7" s="87" t="s">
        <v>180</v>
      </c>
      <c r="C7" s="87" t="s">
        <v>181</v>
      </c>
      <c r="D7" s="87" t="s">
        <v>182</v>
      </c>
      <c r="E7" s="87" t="s">
        <v>183</v>
      </c>
      <c r="F7" s="87" t="s">
        <v>184</v>
      </c>
      <c r="G7" s="87" t="s">
        <v>185</v>
      </c>
      <c r="H7" s="86" t="s">
        <v>186</v>
      </c>
      <c r="I7" s="87" t="s">
        <v>187</v>
      </c>
      <c r="J7" s="87" t="s">
        <v>188</v>
      </c>
      <c r="K7" s="87" t="s">
        <v>189</v>
      </c>
      <c r="L7" s="87" t="s">
        <v>190</v>
      </c>
      <c r="M7" s="87" t="s">
        <v>191</v>
      </c>
      <c r="N7" s="88" t="s">
        <v>192</v>
      </c>
      <c r="O7" s="87" t="s">
        <v>193</v>
      </c>
      <c r="P7" s="87" t="s">
        <v>194</v>
      </c>
    </row>
    <row r="8" spans="1:16" s="89" customFormat="1" ht="15" thickBot="1" x14ac:dyDescent="0.35">
      <c r="A8" s="90" t="s">
        <v>212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</row>
    <row r="9" spans="1:16" s="99" customFormat="1" ht="101.4" thickBot="1" x14ac:dyDescent="0.35">
      <c r="A9" s="93">
        <v>1</v>
      </c>
      <c r="B9" s="94" t="s">
        <v>196</v>
      </c>
      <c r="C9" s="95" t="s">
        <v>213</v>
      </c>
      <c r="D9" s="95" t="s">
        <v>214</v>
      </c>
      <c r="E9" s="94" t="s">
        <v>215</v>
      </c>
      <c r="F9" s="96" t="s">
        <v>200</v>
      </c>
      <c r="G9" s="95" t="s">
        <v>201</v>
      </c>
      <c r="H9" s="95" t="s">
        <v>216</v>
      </c>
      <c r="I9" s="96" t="s">
        <v>203</v>
      </c>
      <c r="J9" s="95" t="s">
        <v>204</v>
      </c>
      <c r="K9" s="97">
        <v>6.1400000000000003E-2</v>
      </c>
      <c r="L9" s="95" t="s">
        <v>217</v>
      </c>
      <c r="M9" s="95" t="s">
        <v>218</v>
      </c>
      <c r="N9" s="93">
        <v>0.05</v>
      </c>
      <c r="O9" s="122">
        <v>43478</v>
      </c>
      <c r="P9" s="93" t="s">
        <v>219</v>
      </c>
    </row>
    <row r="10" spans="1:16" ht="16.2" x14ac:dyDescent="0.3">
      <c r="A10" s="123">
        <v>1</v>
      </c>
      <c r="B10" s="124" t="s">
        <v>220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6"/>
    </row>
    <row r="11" spans="1:16" ht="16.8" thickBot="1" x14ac:dyDescent="0.35">
      <c r="A11" s="127">
        <v>2</v>
      </c>
      <c r="B11" s="128" t="s">
        <v>220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30"/>
    </row>
    <row r="12" spans="1:16" s="99" customFormat="1" ht="19.5" customHeight="1" x14ac:dyDescent="0.3">
      <c r="A12" s="131"/>
      <c r="B12" s="132"/>
      <c r="C12" s="132"/>
      <c r="D12" s="132"/>
      <c r="E12" s="132"/>
      <c r="F12" s="133"/>
      <c r="G12" s="132"/>
      <c r="H12" s="132"/>
      <c r="I12" s="133"/>
      <c r="J12" s="132"/>
      <c r="K12" s="131"/>
      <c r="L12" s="132"/>
      <c r="M12" s="132"/>
      <c r="N12" s="131"/>
      <c r="O12" s="131"/>
      <c r="P12" s="131"/>
    </row>
    <row r="13" spans="1:16" s="99" customFormat="1" ht="15" thickBot="1" x14ac:dyDescent="0.35">
      <c r="A13" s="131"/>
      <c r="B13" s="132"/>
      <c r="C13" s="132"/>
      <c r="D13" s="132"/>
      <c r="E13" s="132"/>
      <c r="F13" s="133"/>
      <c r="G13" s="132"/>
      <c r="H13" s="132"/>
      <c r="I13" s="133"/>
      <c r="J13" s="132"/>
      <c r="K13" s="131"/>
      <c r="L13" s="132"/>
      <c r="M13" s="132"/>
      <c r="N13" s="131"/>
      <c r="O13" s="131"/>
      <c r="P13" s="131"/>
    </row>
    <row r="14" spans="1:16" s="99" customFormat="1" ht="15" thickBot="1" x14ac:dyDescent="0.35">
      <c r="A14" s="117" t="s">
        <v>221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9" t="s">
        <v>222</v>
      </c>
      <c r="M14" s="119"/>
      <c r="N14" s="119"/>
      <c r="O14" s="119"/>
      <c r="P14" s="120"/>
    </row>
  </sheetData>
  <mergeCells count="8">
    <mergeCell ref="A14:K14"/>
    <mergeCell ref="L14:P14"/>
    <mergeCell ref="A2:P2"/>
    <mergeCell ref="A3:P3"/>
    <mergeCell ref="A4:P4"/>
    <mergeCell ref="A5:P5"/>
    <mergeCell ref="A6:P6"/>
    <mergeCell ref="A8:P8"/>
  </mergeCells>
  <pageMargins left="0.51181102362204722" right="0.51181102362204722" top="0.74803149606299213" bottom="0.74803149606299213" header="0.31496062992125984" footer="0.31496062992125984"/>
  <pageSetup scale="5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CProg (1)</vt:lpstr>
      <vt:lpstr>Eje G.P.</vt:lpstr>
      <vt:lpstr>E.L.</vt:lpstr>
      <vt:lpstr>E.1.L.E.</vt:lpstr>
      <vt:lpstr>E.2.L.E.</vt:lpstr>
      <vt:lpstr>E.3.L.E.</vt:lpstr>
      <vt:lpstr>E.4.L.E.</vt:lpstr>
      <vt:lpstr>Indicadores 2019</vt:lpstr>
      <vt:lpstr>Indicadores 2019 (1)</vt:lpstr>
      <vt:lpstr>'CProg (1)'!Área_de_impresión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Informatica</cp:lastModifiedBy>
  <cp:lastPrinted>2020-02-04T18:29:28Z</cp:lastPrinted>
  <dcterms:created xsi:type="dcterms:W3CDTF">2016-12-12T16:38:58Z</dcterms:created>
  <dcterms:modified xsi:type="dcterms:W3CDTF">2020-02-04T18:30:13Z</dcterms:modified>
</cp:coreProperties>
</file>